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G:\Volunteer\Grants\Program Grants\1-Admin\Application &amp; TTA\2024 Materials\"/>
    </mc:Choice>
  </mc:AlternateContent>
  <xr:revisionPtr revIDLastSave="0" documentId="13_ncr:1_{874EFD60-5445-4A38-B03E-D4A60B41F722}" xr6:coauthVersionLast="47" xr6:coauthVersionMax="47" xr10:uidLastSave="{00000000-0000-0000-0000-000000000000}"/>
  <bookViews>
    <workbookView xWindow="435" yWindow="450" windowWidth="25050" windowHeight="14580" activeTab="1" xr2:uid="{00000000-000D-0000-FFFF-FFFF00000000}"/>
  </bookViews>
  <sheets>
    <sheet name="Budget" sheetId="17" r:id="rId1"/>
    <sheet name="OnCorps Calculation" sheetId="22" r:id="rId2"/>
    <sheet name="Admin. Cost Calculator (2)" sheetId="21" r:id="rId3"/>
  </sheets>
  <externalReferences>
    <externalReference r:id="rId4"/>
  </externalReferences>
  <definedNames>
    <definedName name="MatchClassification">[1]Other!$A$2:$A$3</definedName>
    <definedName name="MatchSource">[1]Other!$B$2:$B$4</definedName>
    <definedName name="MTDC" localSheetId="0">#REF!</definedName>
    <definedName name="MTDC">#REF!</definedName>
    <definedName name="MTDC2" localSheetId="0">#REF!</definedName>
    <definedName name="MTDC2">#REF!</definedName>
    <definedName name="YesNo">[1]Other!$C$2:$C$3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22" l="1"/>
  <c r="C6" i="22" s="1"/>
  <c r="B23" i="21"/>
  <c r="B24" i="21" s="1"/>
  <c r="C23" i="21"/>
  <c r="C24" i="21" s="1"/>
  <c r="B32" i="21"/>
  <c r="C32" i="21" s="1"/>
  <c r="C33" i="21" s="1"/>
  <c r="B44" i="21"/>
  <c r="C44" i="21" s="1"/>
  <c r="C45" i="21" s="1"/>
  <c r="B45" i="21"/>
  <c r="B33" i="21" l="1"/>
  <c r="I184" i="17" l="1"/>
  <c r="I136" i="17" l="1"/>
  <c r="D136" i="17" l="1"/>
  <c r="I131" i="17" l="1"/>
  <c r="D131" i="17"/>
  <c r="I102" i="17" l="1"/>
  <c r="I132" i="17" l="1"/>
  <c r="H161" i="17" l="1"/>
  <c r="G161" i="17"/>
  <c r="I158" i="17"/>
  <c r="I145" i="17"/>
  <c r="I144" i="17"/>
  <c r="I143" i="17"/>
  <c r="D135" i="17"/>
  <c r="H139" i="17"/>
  <c r="H142" i="17" s="1"/>
  <c r="H146" i="17" s="1"/>
  <c r="H148" i="17" s="1"/>
  <c r="G139" i="17"/>
  <c r="D134" i="17"/>
  <c r="I133" i="17"/>
  <c r="D133" i="17"/>
  <c r="D132" i="17"/>
  <c r="I130" i="17"/>
  <c r="D130" i="17"/>
  <c r="H123" i="17"/>
  <c r="G123" i="17"/>
  <c r="I122" i="17"/>
  <c r="I121" i="17"/>
  <c r="I120" i="17"/>
  <c r="I119" i="17"/>
  <c r="I118" i="17"/>
  <c r="I117" i="17"/>
  <c r="I116" i="17"/>
  <c r="I115" i="17"/>
  <c r="H112" i="17"/>
  <c r="G112" i="17"/>
  <c r="I111" i="17"/>
  <c r="I110" i="17"/>
  <c r="I109" i="17"/>
  <c r="I108" i="17"/>
  <c r="H105" i="17"/>
  <c r="G105" i="17"/>
  <c r="I104" i="17"/>
  <c r="I103" i="17"/>
  <c r="I101" i="17"/>
  <c r="I100" i="17"/>
  <c r="I99" i="17"/>
  <c r="H96" i="17"/>
  <c r="G96" i="17"/>
  <c r="I95" i="17"/>
  <c r="I94" i="17"/>
  <c r="I93" i="17"/>
  <c r="I92" i="17"/>
  <c r="I91" i="17"/>
  <c r="H88" i="17"/>
  <c r="G88" i="17"/>
  <c r="I87" i="17"/>
  <c r="I86" i="17"/>
  <c r="I85" i="17"/>
  <c r="I84" i="17"/>
  <c r="I83" i="17"/>
  <c r="I82" i="17"/>
  <c r="I81" i="17"/>
  <c r="I80" i="17"/>
  <c r="I79" i="17"/>
  <c r="I78" i="17"/>
  <c r="H75" i="17"/>
  <c r="G75" i="17"/>
  <c r="I74" i="17"/>
  <c r="I73" i="17"/>
  <c r="I72" i="17"/>
  <c r="I71" i="17"/>
  <c r="I70" i="17"/>
  <c r="I69" i="17"/>
  <c r="I68" i="17"/>
  <c r="H65" i="17"/>
  <c r="G65" i="17"/>
  <c r="I64" i="17"/>
  <c r="I63" i="17"/>
  <c r="I62" i="17"/>
  <c r="I61" i="17"/>
  <c r="I60" i="17"/>
  <c r="I59" i="17"/>
  <c r="H56" i="17"/>
  <c r="G56" i="17"/>
  <c r="I55" i="17"/>
  <c r="I54" i="17"/>
  <c r="I53" i="17"/>
  <c r="I52" i="17"/>
  <c r="I51" i="17"/>
  <c r="H48" i="17"/>
  <c r="G48" i="17"/>
  <c r="I47" i="17"/>
  <c r="I46" i="17"/>
  <c r="I45" i="17"/>
  <c r="I44" i="17"/>
  <c r="I43" i="17"/>
  <c r="I42" i="17"/>
  <c r="I41" i="17"/>
  <c r="I40" i="17"/>
  <c r="I39" i="17"/>
  <c r="I35" i="17"/>
  <c r="I34" i="17"/>
  <c r="I33" i="17"/>
  <c r="I32" i="17"/>
  <c r="I31" i="17"/>
  <c r="I30" i="17"/>
  <c r="I29" i="17"/>
  <c r="I28" i="17"/>
  <c r="I27" i="17"/>
  <c r="H22" i="17"/>
  <c r="G22" i="17"/>
  <c r="I21" i="17"/>
  <c r="I20" i="17"/>
  <c r="I19" i="17"/>
  <c r="I18" i="17"/>
  <c r="I17" i="17"/>
  <c r="I16" i="17"/>
  <c r="I15" i="17"/>
  <c r="I14" i="17"/>
  <c r="I13" i="17"/>
  <c r="I12" i="17"/>
  <c r="D138" i="17" l="1"/>
  <c r="I65" i="17"/>
  <c r="D137" i="17"/>
  <c r="I88" i="17"/>
  <c r="I96" i="17"/>
  <c r="I56" i="17"/>
  <c r="I112" i="17"/>
  <c r="I48" i="17"/>
  <c r="I75" i="17"/>
  <c r="I105" i="17"/>
  <c r="I123" i="17"/>
  <c r="I135" i="17"/>
  <c r="I161" i="17"/>
  <c r="I26" i="17"/>
  <c r="I139" i="17"/>
  <c r="G142" i="17"/>
  <c r="I134" i="17"/>
  <c r="I22" i="17"/>
  <c r="G36" i="17" l="1"/>
  <c r="G146" i="17"/>
  <c r="I142" i="17"/>
  <c r="E142" i="17" s="1"/>
  <c r="G148" i="17" l="1"/>
  <c r="I146" i="17"/>
  <c r="G125" i="17"/>
  <c r="I148" i="17" l="1"/>
  <c r="M153" i="17"/>
  <c r="G154" i="17" l="1"/>
  <c r="G163" i="17" l="1"/>
  <c r="G165" i="17" l="1"/>
  <c r="I171" i="17" s="1"/>
  <c r="I25" i="17" l="1"/>
  <c r="H36" i="17"/>
  <c r="I36" i="17" s="1"/>
  <c r="H125" i="17"/>
  <c r="P153" i="17" l="1"/>
  <c r="I125" i="17"/>
  <c r="H154" i="17" l="1"/>
  <c r="I153" i="17"/>
  <c r="I154" i="17" l="1"/>
  <c r="H163" i="17"/>
  <c r="I163" i="17" l="1"/>
  <c r="H165" i="17"/>
  <c r="I165" i="17" l="1"/>
  <c r="G167" i="17" s="1"/>
  <c r="H167" i="17" l="1"/>
</calcChain>
</file>

<file path=xl/sharedStrings.xml><?xml version="1.0" encoding="utf-8"?>
<sst xmlns="http://schemas.openxmlformats.org/spreadsheetml/2006/main" count="166" uniqueCount="140">
  <si>
    <t>Cost per MSY</t>
  </si>
  <si>
    <t>A. Personnel</t>
  </si>
  <si>
    <t>C.1 Staff Travel</t>
  </si>
  <si>
    <t>D. Equipment</t>
  </si>
  <si>
    <t>E. Supplies</t>
  </si>
  <si>
    <t>B. Personnel Fringe Benefits</t>
  </si>
  <si>
    <t>Total Members</t>
  </si>
  <si>
    <t>Section I</t>
  </si>
  <si>
    <t>Corporation Fixed Amount</t>
  </si>
  <si>
    <t>CNCS Share</t>
  </si>
  <si>
    <t>Grantee Share</t>
  </si>
  <si>
    <t>TOTAL</t>
  </si>
  <si>
    <t>Section I.A Personnel Total</t>
  </si>
  <si>
    <t>Section I.B Personnel Fringe Benefits Total</t>
  </si>
  <si>
    <t>Section I.C1 Staff Travel Total</t>
  </si>
  <si>
    <t>Section I.C2 Member Travel Total</t>
  </si>
  <si>
    <t>Section I.D Equipment Total</t>
  </si>
  <si>
    <t>Section I.E Supplies Total</t>
  </si>
  <si>
    <t>G.1 Staff Training</t>
  </si>
  <si>
    <t>Section I.G.1 Staff Training Total</t>
  </si>
  <si>
    <t>G.2. Member Training</t>
  </si>
  <si>
    <t>H. Evaluation</t>
  </si>
  <si>
    <t>Section I.H Evaluation Total</t>
  </si>
  <si>
    <t>I. Other Program Operating Costs</t>
  </si>
  <si>
    <t>Section I.I Other Program Operating Costs Total</t>
  </si>
  <si>
    <t>Section I Total</t>
  </si>
  <si>
    <t>Section II: Member Costs</t>
  </si>
  <si>
    <t>Section II Total</t>
  </si>
  <si>
    <t>Section III: Administrative/Indirect Costs</t>
  </si>
  <si>
    <t>A: Corporation Fixed Percentage Method</t>
  </si>
  <si>
    <t>Section III.A Total</t>
  </si>
  <si>
    <r>
      <t>Section III.B Total (</t>
    </r>
    <r>
      <rPr>
        <b/>
        <i/>
        <sz val="10"/>
        <rFont val="Arial"/>
        <family val="2"/>
      </rPr>
      <t>enter totals in eGrants</t>
    </r>
    <r>
      <rPr>
        <b/>
        <sz val="10"/>
        <rFont val="Arial"/>
        <family val="2"/>
      </rPr>
      <t>)</t>
    </r>
  </si>
  <si>
    <t>Section III Total</t>
  </si>
  <si>
    <t>Budget Total</t>
  </si>
  <si>
    <t xml:space="preserve"> </t>
  </si>
  <si>
    <t xml:space="preserve">A. Living Allowance </t>
  </si>
  <si>
    <t>Stipend</t>
  </si>
  <si>
    <t>Non-Stipend</t>
  </si>
  <si>
    <t>Full-Time</t>
  </si>
  <si>
    <t>Half-Time</t>
  </si>
  <si>
    <t>Reduced Half-Time</t>
  </si>
  <si>
    <t>Minimum-Time</t>
  </si>
  <si>
    <t xml:space="preserve">Quarter-Time </t>
  </si>
  <si>
    <t>total slots</t>
  </si>
  <si>
    <t>Total MSYs</t>
  </si>
  <si>
    <t>Section II.A Living Allowance</t>
  </si>
  <si>
    <t>no minimum</t>
  </si>
  <si>
    <t>Minimum</t>
  </si>
  <si>
    <t>Maximum</t>
  </si>
  <si>
    <t>B. Member Support Costs</t>
  </si>
  <si>
    <t>FICA</t>
  </si>
  <si>
    <t xml:space="preserve">Health Care: </t>
  </si>
  <si>
    <t>Other Member Support Costs:</t>
  </si>
  <si>
    <r>
      <t xml:space="preserve">Note: </t>
    </r>
    <r>
      <rPr>
        <i/>
        <sz val="8"/>
        <rFont val="Arial"/>
        <family val="2"/>
      </rPr>
      <t>The FICA must be 7.65% of total living allowance (unless FICA exempt)</t>
    </r>
  </si>
  <si>
    <t>(auto calculation of %)</t>
  </si>
  <si>
    <t xml:space="preserve">Workers Compensation (or AD&amp;D) rate: </t>
  </si>
  <si>
    <t>Section II.B Member Support Costs</t>
  </si>
  <si>
    <t>If you are using a State or Federally Approved Indirect Cost Rate, do not enter amounts here, enter in B.</t>
  </si>
  <si>
    <t>If you are using the Corporation Fixed Percentage Method, do not enter amounts here, enter in A.</t>
  </si>
  <si>
    <t>Grantee Share should be 10.00% or less</t>
  </si>
  <si>
    <t>(enter Rate)</t>
  </si>
  <si>
    <t>Indirect Cost Rate using MTDC Method:*</t>
  </si>
  <si>
    <r>
      <rPr>
        <b/>
        <i/>
        <sz val="8"/>
        <rFont val="Arial"/>
        <family val="2"/>
      </rPr>
      <t>Note:</t>
    </r>
    <r>
      <rPr>
        <i/>
        <sz val="8"/>
        <rFont val="Arial"/>
        <family val="2"/>
      </rPr>
      <t xml:space="preserve"> *These calculations assume the Modified Total Direct Costs (MTDC) method is used for the Federally Approved Indirect Cost Rate and are maximums if all amounts reported to Section I of the grant are eligible to have the indirect rate applied to them.  A manual calculation should be performed for maximum total CNCS and Grantee Share Administration and maximum for Section IIIB if an organization with a federally approved indirect rate uses a base other than MTDC or if MTDC is used but certain amounts in Section I and II are not part of the base that the rate should be applied to.  In such a case, the formulas in the yellow cells in Section II Grantee Share should be disregarded, and the applicant should enter the appropriate numbers in place of the formulas.</t>
    </r>
  </si>
  <si>
    <t>Match Percent</t>
  </si>
  <si>
    <t>Section I.G.2 Member Training Total</t>
  </si>
  <si>
    <t>This document is being provided as a resource only. Do not submit this document.</t>
  </si>
  <si>
    <t xml:space="preserve">Up To Amounts are Automatically Calculated </t>
  </si>
  <si>
    <t>The maximum amount of Subgrantee Administrative Costs (CNCS Share) that you may request</t>
  </si>
  <si>
    <t>Section I Costs</t>
  </si>
  <si>
    <t>Section II Costs</t>
  </si>
  <si>
    <t>Total</t>
  </si>
  <si>
    <t>Indirect Cost Rate (enter indirect cost % in cell to the right)</t>
  </si>
  <si>
    <r>
      <t xml:space="preserve">Note: </t>
    </r>
    <r>
      <rPr>
        <i/>
        <sz val="8"/>
        <rFont val="Arial"/>
        <family val="2"/>
      </rPr>
      <t>Grantee share must minimum Match Requirements according to the match schedule.</t>
    </r>
  </si>
  <si>
    <t>Three Quarter-Time</t>
  </si>
  <si>
    <t>Corporation Fixed Amount (Optional)</t>
  </si>
  <si>
    <r>
      <t xml:space="preserve">Note: </t>
    </r>
    <r>
      <rPr>
        <i/>
        <sz val="8"/>
        <rFont val="Arial"/>
        <family val="2"/>
      </rPr>
      <t xml:space="preserve">The living allowance must not exceed the maximum amounts per member as published in the NOFO and Application Instructions. </t>
    </r>
  </si>
  <si>
    <r>
      <t xml:space="preserve">Note:  </t>
    </r>
    <r>
      <rPr>
        <i/>
        <sz val="8"/>
        <rFont val="Arial"/>
        <family val="2"/>
      </rPr>
      <t>This is a required item - workers compensation or AD&amp;D</t>
    </r>
  </si>
  <si>
    <r>
      <t xml:space="preserve">Note: </t>
    </r>
    <r>
      <rPr>
        <i/>
        <sz val="8"/>
        <rFont val="Arial"/>
        <family val="2"/>
      </rPr>
      <t>Show the formula including number of members, number of months, and monthly rate. If healthcare is not budgeted for all FT members, please confirm all FT members will have access to coverage.</t>
    </r>
  </si>
  <si>
    <t>Instructions for using the Administrative Cost Calculator Tool</t>
  </si>
  <si>
    <r>
      <t xml:space="preserve">1)  </t>
    </r>
    <r>
      <rPr>
        <sz val="10"/>
        <rFont val="Arial"/>
        <family val="2"/>
      </rPr>
      <t>Determine the appropriate scenario that applies to you</t>
    </r>
  </si>
  <si>
    <r>
      <rPr>
        <u/>
        <sz val="10"/>
        <rFont val="Arial"/>
        <family val="2"/>
      </rPr>
      <t>Scenario #1</t>
    </r>
    <r>
      <rPr>
        <sz val="10"/>
        <rFont val="Arial"/>
        <family val="2"/>
      </rPr>
      <t>:  your organization does not have a state or federally approved indirect cost rate</t>
    </r>
  </si>
  <si>
    <r>
      <t xml:space="preserve">2) </t>
    </r>
    <r>
      <rPr>
        <sz val="10"/>
        <rFont val="Arial"/>
        <family val="2"/>
      </rPr>
      <t xml:space="preserve"> Fill in the </t>
    </r>
    <r>
      <rPr>
        <b/>
        <sz val="10"/>
        <color indexed="44"/>
        <rFont val="Arial"/>
        <family val="2"/>
      </rPr>
      <t>blue cells</t>
    </r>
    <r>
      <rPr>
        <sz val="10"/>
        <rFont val="Arial"/>
        <family val="2"/>
      </rPr>
      <t xml:space="preserve"> on the spreadsheet below that corresponds to your eGrants Budget for the Scenario that applies to you.</t>
    </r>
  </si>
  <si>
    <r>
      <t xml:space="preserve">3)  </t>
    </r>
    <r>
      <rPr>
        <sz val="10"/>
        <rFont val="Arial"/>
        <family val="2"/>
      </rPr>
      <t>The remaining cells in your spreadsheet will be autopopulated with the correct amounts to be budgeted for Administrative Costs in CNCS and Grantee Share Section III. Fields of the following colors will autopopulate as indicated in each cell:</t>
    </r>
  </si>
  <si>
    <t>The amount to enter under CNCS Share Commission Fixed Amount on your PER</t>
  </si>
  <si>
    <t>The maximum amount that may be reported to Grantee Share Section III 
(based on either the 10% maximum or your state or federally approved indirect cost rate)</t>
  </si>
  <si>
    <t>Scenario #1</t>
  </si>
  <si>
    <t>Section III - Administration - Corporation Fixed Amount</t>
  </si>
  <si>
    <t>Scenario #2</t>
  </si>
  <si>
    <t>Scenario #3</t>
  </si>
  <si>
    <t>Section III - Administration - State or Federally Approved Indirect Cost Rate</t>
  </si>
  <si>
    <t>Section I Salaries and Wages</t>
  </si>
  <si>
    <t>Additional Section I</t>
  </si>
  <si>
    <t>Abbreviated-Time</t>
  </si>
  <si>
    <t>B: State or Federally Approved Indirect Cost Rate Method</t>
  </si>
  <si>
    <t>C.2. Member Travel</t>
  </si>
  <si>
    <t>F. Contractual &amp; Consultant Services</t>
  </si>
  <si>
    <t>Section I.F Contractual &amp; Consultant Services Total</t>
  </si>
  <si>
    <t>Individual Amounts</t>
  </si>
  <si>
    <t>AmeriCorps Service Gear</t>
  </si>
  <si>
    <t>Source of Match Chart</t>
  </si>
  <si>
    <t>Classification</t>
  </si>
  <si>
    <t>Source</t>
  </si>
  <si>
    <t>Amount</t>
  </si>
  <si>
    <t>Cash</t>
  </si>
  <si>
    <t>Private</t>
  </si>
  <si>
    <t xml:space="preserve">For each source of matching funds, enter the match source and if the match is secure or proposed.  </t>
  </si>
  <si>
    <t>In-Kind</t>
  </si>
  <si>
    <t>State/Local</t>
  </si>
  <si>
    <t>Federal</t>
  </si>
  <si>
    <t>Source of Match Total</t>
  </si>
  <si>
    <r>
      <rPr>
        <b/>
        <i/>
        <sz val="8"/>
        <rFont val="Arial"/>
        <family val="2"/>
      </rPr>
      <t>Note:</t>
    </r>
    <r>
      <rPr>
        <sz val="8"/>
        <rFont val="Arial"/>
        <family val="2"/>
      </rPr>
      <t xml:space="preserve"> Source of Match total must equal Total Grantee Share of the budget.</t>
    </r>
  </si>
  <si>
    <r>
      <t xml:space="preserve">The purpose of the budget worksheet is to serve as a tool for you as you work through your budget. The checker is formatted to show errors as a help. Please enter your calculations and budget information for CNCS and Grantee share in the </t>
    </r>
    <r>
      <rPr>
        <sz val="10"/>
        <color indexed="13"/>
        <rFont val="Arial"/>
        <family val="2"/>
      </rPr>
      <t>YELLOW</t>
    </r>
    <r>
      <rPr>
        <sz val="10"/>
        <rFont val="Arial"/>
        <family val="2"/>
      </rPr>
      <t xml:space="preserve"> cells below. The information included in the Budget Template should be identical to the information you enter in the eGrants budget.
Cells in </t>
    </r>
    <r>
      <rPr>
        <sz val="10"/>
        <color indexed="10"/>
        <rFont val="Arial"/>
        <family val="2"/>
      </rPr>
      <t>RED</t>
    </r>
    <r>
      <rPr>
        <sz val="10"/>
        <rFont val="Arial"/>
        <family val="2"/>
      </rPr>
      <t xml:space="preserve"> have an error, see the "Note" for assistance with any errors. </t>
    </r>
  </si>
  <si>
    <t>Volunteer NC Trainings</t>
  </si>
  <si>
    <t>Volunteer NC Member Launch</t>
  </si>
  <si>
    <r>
      <rPr>
        <b/>
        <i/>
        <u/>
        <sz val="8"/>
        <rFont val="Arial"/>
        <family val="2"/>
      </rPr>
      <t>Note:</t>
    </r>
    <r>
      <rPr>
        <i/>
        <sz val="8"/>
        <rFont val="Arial"/>
        <family val="2"/>
      </rPr>
      <t xml:space="preserve"> Volunteer NC requires that AmeriCorps members wear the AmeriCorps NC logo at all times when engaged in service or representing an AmeriCorps program - preferably clothing with the AmeriCorps logo. The item with the AmeriCorps logo is a required budget expense. Please include the cost of the item with the AmeriCorps logo in your budget or explain how your program will be providing the item to AmeriCorps members without using grant funds.  Grantees may add the AmeriCorps logo to their own local program uniform items using federal funds. Please note in the budget description that your program will using the AmeriCorps logo.</t>
    </r>
  </si>
  <si>
    <r>
      <rPr>
        <b/>
        <i/>
        <u/>
        <sz val="8"/>
        <rFont val="Arial"/>
        <family val="2"/>
      </rPr>
      <t>Note:</t>
    </r>
    <r>
      <rPr>
        <i/>
        <sz val="8"/>
        <rFont val="Arial"/>
        <family val="2"/>
      </rPr>
      <t xml:space="preserve"> Itemize each contract or consultant and provide a brief justification of the need for each.</t>
    </r>
  </si>
  <si>
    <r>
      <rPr>
        <b/>
        <i/>
        <u/>
        <sz val="8"/>
        <rFont val="Arial"/>
        <family val="2"/>
      </rPr>
      <t>Note:</t>
    </r>
    <r>
      <rPr>
        <i/>
        <sz val="8"/>
        <rFont val="Arial"/>
        <family val="2"/>
      </rPr>
      <t xml:space="preserve"> Volunteer NC requires programs to provide disaster preparedness and response training for members. Members can receive American Red Cross shelter management training, Community Emergency Response Team (CERT) training or other disaster preparedness and response training. The trained members become a resource and force multiplier for local Emergency Management officials in the event of disasters or emergencies.</t>
    </r>
  </si>
  <si>
    <r>
      <t xml:space="preserve">Note: </t>
    </r>
    <r>
      <rPr>
        <i/>
        <sz val="8"/>
        <rFont val="Arial"/>
        <family val="2"/>
      </rPr>
      <t>AmeriCorps requires that programs include the cost of the NSOPW, state checks and FBI check for criminal history checks for all members and staff listed in the personnel section. Volunteer NC requires the use of Truescreen and Fieldprint for criminal history checks.</t>
    </r>
    <r>
      <rPr>
        <b/>
        <i/>
        <sz val="8"/>
        <rFont val="Arial"/>
        <family val="2"/>
      </rPr>
      <t xml:space="preserve"> </t>
    </r>
    <r>
      <rPr>
        <i/>
        <sz val="8"/>
        <rFont val="Arial"/>
        <family val="2"/>
      </rPr>
      <t>Grantees should budget $55/individual.</t>
    </r>
  </si>
  <si>
    <t>CNCS share should be &lt; or = to 5.00%</t>
  </si>
  <si>
    <t xml:space="preserve">For Scenario #3, additional indirect costs may be allowed in Grantee Share Section III though application of the indirect cost rate to AmeriCorps Living Allowances. </t>
  </si>
  <si>
    <t>Scenario #2 is calculated assuming that all direct costs in this budget are eligible, based on the terms of your approved indirect cost rate, to have the indirect cost rate applied to them.</t>
  </si>
  <si>
    <r>
      <rPr>
        <u/>
        <sz val="10"/>
        <rFont val="Arial"/>
        <family val="2"/>
      </rPr>
      <t>Scenario #3</t>
    </r>
    <r>
      <rPr>
        <sz val="10"/>
        <rFont val="Arial"/>
        <family val="2"/>
      </rPr>
      <t>:  your organization has a state or federally approved indirect cost rate using salaries and wages as the base</t>
    </r>
  </si>
  <si>
    <r>
      <rPr>
        <u/>
        <sz val="10"/>
        <rFont val="Arial"/>
        <family val="2"/>
      </rPr>
      <t>Scenario #2</t>
    </r>
    <r>
      <rPr>
        <sz val="10"/>
        <rFont val="Arial"/>
        <family val="2"/>
      </rPr>
      <t>:  your organization has a state or federally approved indirect cost rate using modified total direct costs as the base</t>
    </r>
  </si>
  <si>
    <t>Travel to AmeriCorps-sponsored trainings (Leave this blank)</t>
  </si>
  <si>
    <t>National Service Criminal History Checks - $55 x XX positions</t>
  </si>
  <si>
    <r>
      <rPr>
        <b/>
        <i/>
        <sz val="10"/>
        <rFont val="Arial"/>
        <family val="2"/>
      </rPr>
      <t>#</t>
    </r>
    <r>
      <rPr>
        <b/>
        <sz val="10"/>
        <rFont val="Arial"/>
        <family val="2"/>
      </rPr>
      <t xml:space="preserve"> of Members</t>
    </r>
  </si>
  <si>
    <t>Living allowance</t>
  </si>
  <si>
    <r>
      <rPr>
        <b/>
        <sz val="8"/>
        <rFont val="Arial"/>
        <family val="2"/>
      </rPr>
      <t>Note</t>
    </r>
    <r>
      <rPr>
        <sz val="8"/>
        <rFont val="Arial"/>
        <family val="2"/>
      </rPr>
      <t xml:space="preserve">: </t>
    </r>
    <r>
      <rPr>
        <i/>
        <sz val="8"/>
        <rFont val="Arial"/>
        <family val="2"/>
      </rPr>
      <t xml:space="preserve">Unemployment cannot be charged to the AmeriCorps grant. </t>
    </r>
  </si>
  <si>
    <r>
      <rPr>
        <b/>
        <i/>
        <u/>
        <sz val="8"/>
        <rFont val="Arial"/>
        <family val="2"/>
      </rPr>
      <t>Note:</t>
    </r>
    <r>
      <rPr>
        <b/>
        <i/>
        <sz val="8"/>
        <rFont val="Arial"/>
        <family val="2"/>
      </rPr>
      <t xml:space="preserve"> </t>
    </r>
    <r>
      <rPr>
        <i/>
        <sz val="8"/>
        <rFont val="Arial"/>
        <family val="2"/>
      </rPr>
      <t xml:space="preserve">VolunteerNC hosts two events for members to provide tools and resources for service. The trainings include a Member Launch and a Spring AmeriCorps conference. Programs must budget sufficient funds to cover transportation and lodging (if necessary) for the trainings. Trainings are generally one full day.  </t>
    </r>
  </si>
  <si>
    <r>
      <t xml:space="preserve">Note: </t>
    </r>
    <r>
      <rPr>
        <i/>
        <sz val="8"/>
        <rFont val="Arial"/>
        <family val="2"/>
      </rPr>
      <t>The Cost per MSY must not exceed $27,000</t>
    </r>
  </si>
  <si>
    <t>On Corps Calculations</t>
  </si>
  <si>
    <t>Enter # of Slots (Members)</t>
  </si>
  <si>
    <t>Enter this number in eGrants budget for OnCorps:</t>
  </si>
  <si>
    <t>This document is being provided as a resource. Budget submission in eGrants is still required.</t>
  </si>
  <si>
    <r>
      <rPr>
        <b/>
        <i/>
        <u/>
        <sz val="8"/>
        <rFont val="Arial"/>
        <family val="2"/>
      </rPr>
      <t>Note:</t>
    </r>
    <r>
      <rPr>
        <b/>
        <i/>
        <sz val="8"/>
        <rFont val="Arial"/>
        <family val="2"/>
      </rPr>
      <t xml:space="preserve"> </t>
    </r>
    <r>
      <rPr>
        <i/>
        <sz val="8"/>
        <rFont val="Arial"/>
        <family val="2"/>
      </rPr>
      <t>VolunteerNC hosts at least 4 AmeriCorps training events for program staff (Program Directors, Program Assistants, Fiscal Staff) and members. These trainings will include Program Director/Financial start up training, a Member Launch, a Mid Year training, and a Spring AmeriCorps conference. Programs must budget sufficient funds to cover transportation and lodging (if necessary) for the trainings. Attendance at Volunteer NC mandatory training events is tracked as a grant performance criterion.</t>
    </r>
    <r>
      <rPr>
        <b/>
        <i/>
        <sz val="8"/>
        <rFont val="Arial"/>
        <family val="2"/>
      </rPr>
      <t xml:space="preserve"> </t>
    </r>
    <r>
      <rPr>
        <i/>
        <sz val="8"/>
        <rFont val="Arial"/>
        <family val="2"/>
      </rPr>
      <t xml:space="preserve">Volunteer NC strongly encourages programs to budget for the ASC Regional Conference. </t>
    </r>
  </si>
  <si>
    <t>Volunteer NC Spring AmeriCorps Conference</t>
  </si>
  <si>
    <t>America's Service Commission membership - required by Volunteer NC. Flat rate of $350/year.</t>
  </si>
  <si>
    <t xml:space="preserve">OnCorps Reports - required by Volunteer NC for member timesheets, fiscal drawdowns and progress reporting.  </t>
  </si>
  <si>
    <r>
      <rPr>
        <b/>
        <i/>
        <u/>
        <sz val="8"/>
        <rFont val="Arial"/>
        <family val="2"/>
      </rPr>
      <t>Note:</t>
    </r>
    <r>
      <rPr>
        <i/>
        <sz val="8"/>
        <rFont val="Arial"/>
        <family val="2"/>
      </rPr>
      <t xml:space="preserve"> Volunteer NC requires programs to costs in AmeriCorps funds for use of OnCorps Reports for member timesheets, fiscal drawdowns and progress reporting. Please use OnCorps Caluclation Tab to determine funds required in this line item. Volunteer NC requires programs to include $250 in AmeriCorps funds for required membership to America's Service Commission (ASC). Successful applicants will be invoiced and will be required to sign-up for ASC membership.</t>
    </r>
  </si>
  <si>
    <t xml:space="preserve">Note: Programs will pay a $400 admin fee and $16.80 per member slot.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</si>
</sst>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quot;$&quot;#,##0"/>
  </numFmts>
  <fonts count="32" x14ac:knownFonts="1">
    <font>
      <sz val="10"/>
      <name val="Arial"/>
    </font>
    <font>
      <sz val="8"/>
      <name val="Arial"/>
      <family val="2"/>
    </font>
    <font>
      <b/>
      <sz val="10"/>
      <name val="Arial"/>
      <family val="2"/>
    </font>
    <font>
      <b/>
      <i/>
      <sz val="10"/>
      <color indexed="44"/>
      <name val="Arial"/>
      <family val="2"/>
    </font>
    <font>
      <sz val="10"/>
      <name val="Arial"/>
      <family val="2"/>
    </font>
    <font>
      <b/>
      <u/>
      <sz val="10"/>
      <name val="Arial"/>
      <family val="2"/>
    </font>
    <font>
      <u/>
      <sz val="10"/>
      <name val="Arial"/>
      <family val="2"/>
    </font>
    <font>
      <i/>
      <sz val="8"/>
      <name val="Arial"/>
      <family val="2"/>
    </font>
    <font>
      <b/>
      <sz val="8"/>
      <name val="Arial"/>
      <family val="2"/>
    </font>
    <font>
      <i/>
      <sz val="10"/>
      <name val="Arial"/>
      <family val="2"/>
    </font>
    <font>
      <b/>
      <i/>
      <sz val="8"/>
      <name val="Arial"/>
      <family val="2"/>
    </font>
    <font>
      <b/>
      <i/>
      <u/>
      <sz val="8"/>
      <name val="Arial"/>
      <family val="2"/>
    </font>
    <font>
      <b/>
      <i/>
      <sz val="10"/>
      <name val="Arial"/>
      <family val="2"/>
    </font>
    <font>
      <sz val="8"/>
      <name val="Arial"/>
      <family val="2"/>
    </font>
    <font>
      <b/>
      <sz val="11"/>
      <name val="Arial"/>
      <family val="2"/>
    </font>
    <font>
      <u/>
      <sz val="8"/>
      <name val="Arial"/>
      <family val="2"/>
    </font>
    <font>
      <sz val="10"/>
      <color indexed="13"/>
      <name val="Arial"/>
      <family val="2"/>
    </font>
    <font>
      <sz val="10"/>
      <color indexed="10"/>
      <name val="Arial"/>
      <family val="2"/>
    </font>
    <font>
      <b/>
      <sz val="10"/>
      <color rgb="FFFF0000"/>
      <name val="Arial"/>
      <family val="2"/>
    </font>
    <font>
      <sz val="10"/>
      <color rgb="FFFF0000"/>
      <name val="Arial"/>
      <family val="2"/>
    </font>
    <font>
      <sz val="9"/>
      <name val="Arial"/>
      <family val="2"/>
    </font>
    <font>
      <b/>
      <sz val="22"/>
      <name val="Arial"/>
      <family val="2"/>
    </font>
    <font>
      <b/>
      <sz val="10"/>
      <color indexed="44"/>
      <name val="Arial"/>
      <family val="2"/>
    </font>
    <font>
      <sz val="10"/>
      <color rgb="FF99CCFF"/>
      <name val="Arial"/>
      <family val="2"/>
    </font>
    <font>
      <b/>
      <sz val="9"/>
      <name val="Arial"/>
      <family val="2"/>
    </font>
    <font>
      <sz val="10"/>
      <name val="Calibri"/>
      <family val="2"/>
      <scheme val="minor"/>
    </font>
    <font>
      <sz val="12"/>
      <name val="Arial"/>
      <family val="2"/>
    </font>
    <font>
      <sz val="14"/>
      <name val="Arial"/>
      <family val="2"/>
    </font>
    <font>
      <sz val="20"/>
      <color rgb="FF0070C0"/>
      <name val="Arial"/>
      <family val="2"/>
    </font>
    <font>
      <sz val="14"/>
      <color rgb="FF0070C0"/>
      <name val="Arial"/>
      <family val="2"/>
    </font>
    <font>
      <sz val="18"/>
      <color rgb="FF0070C0"/>
      <name val="Arial"/>
      <family val="2"/>
    </font>
    <font>
      <sz val="10"/>
      <name val="Arial"/>
    </font>
  </fonts>
  <fills count="13">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55"/>
        <bgColor indexed="64"/>
      </patternFill>
    </fill>
    <fill>
      <patternFill patternType="solid">
        <fgColor theme="0" tint="-0.499984740745262"/>
        <bgColor indexed="64"/>
      </patternFill>
    </fill>
    <fill>
      <patternFill patternType="solid">
        <fgColor theme="7" tint="0.39997558519241921"/>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indexed="22"/>
        <bgColor indexed="64"/>
      </patternFill>
    </fill>
    <fill>
      <patternFill patternType="solid">
        <fgColor rgb="FF92D050"/>
        <bgColor indexed="64"/>
      </patternFill>
    </fill>
    <fill>
      <patternFill patternType="solid">
        <fgColor rgb="FF99CCFF"/>
        <bgColor indexed="64"/>
      </patternFill>
    </fill>
  </fills>
  <borders count="26">
    <border>
      <left/>
      <right/>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n">
        <color indexed="64"/>
      </left>
      <right style="thin">
        <color indexed="64"/>
      </right>
      <top/>
      <bottom/>
      <diagonal/>
    </border>
    <border>
      <left style="thick">
        <color indexed="64"/>
      </left>
      <right/>
      <top/>
      <bottom style="medium">
        <color indexed="64"/>
      </bottom>
      <diagonal/>
    </border>
    <border>
      <left/>
      <right style="thick">
        <color indexed="64"/>
      </right>
      <top/>
      <bottom style="medium">
        <color indexed="64"/>
      </bottom>
      <diagonal/>
    </border>
    <border>
      <left/>
      <right/>
      <top/>
      <bottom style="thin">
        <color indexed="64"/>
      </bottom>
      <diagonal/>
    </border>
    <border>
      <left/>
      <right/>
      <top style="thin">
        <color auto="1"/>
      </top>
      <bottom style="thin">
        <color auto="1"/>
      </bottom>
      <diagonal/>
    </border>
  </borders>
  <cellStyleXfs count="3">
    <xf numFmtId="0" fontId="0" fillId="0" borderId="0"/>
    <xf numFmtId="0" fontId="4" fillId="0" borderId="0"/>
    <xf numFmtId="44" fontId="31" fillId="0" borderId="0" applyFont="0" applyFill="0" applyBorder="0" applyAlignment="0" applyProtection="0"/>
  </cellStyleXfs>
  <cellXfs count="192">
    <xf numFmtId="0" fontId="0" fillId="0" borderId="0" xfId="0"/>
    <xf numFmtId="0" fontId="0" fillId="0" borderId="0" xfId="0" applyAlignment="1">
      <alignment wrapText="1"/>
    </xf>
    <xf numFmtId="0" fontId="1" fillId="0" borderId="0" xfId="0" applyFont="1"/>
    <xf numFmtId="0" fontId="4" fillId="0" borderId="0" xfId="0" applyFont="1"/>
    <xf numFmtId="0" fontId="10" fillId="0" borderId="0" xfId="0" applyFont="1" applyAlignment="1">
      <alignment wrapText="1"/>
    </xf>
    <xf numFmtId="0" fontId="4" fillId="0" borderId="0" xfId="0" applyFont="1" applyAlignment="1">
      <alignment wrapText="1"/>
    </xf>
    <xf numFmtId="0" fontId="7" fillId="0" borderId="0" xfId="0" applyFont="1" applyAlignment="1">
      <alignment wrapText="1"/>
    </xf>
    <xf numFmtId="0" fontId="15" fillId="0" borderId="0" xfId="0" applyFont="1" applyAlignment="1">
      <alignment horizontal="center" vertical="center"/>
    </xf>
    <xf numFmtId="164" fontId="8" fillId="0" borderId="0" xfId="0" applyNumberFormat="1" applyFont="1" applyAlignment="1">
      <alignment wrapText="1"/>
    </xf>
    <xf numFmtId="0" fontId="19" fillId="0" borderId="0" xfId="0" applyFont="1"/>
    <xf numFmtId="0" fontId="7" fillId="0" borderId="0" xfId="0" applyFont="1" applyAlignment="1">
      <alignment vertical="top" wrapText="1"/>
    </xf>
    <xf numFmtId="10" fontId="4" fillId="3" borderId="16" xfId="1" applyNumberFormat="1" applyFill="1" applyBorder="1" applyProtection="1">
      <protection locked="0"/>
    </xf>
    <xf numFmtId="3" fontId="4" fillId="3" borderId="16" xfId="1" applyNumberFormat="1" applyFill="1" applyBorder="1" applyProtection="1">
      <protection locked="0"/>
    </xf>
    <xf numFmtId="0" fontId="13" fillId="0" borderId="0" xfId="0" applyFont="1" applyAlignment="1">
      <alignment wrapText="1"/>
    </xf>
    <xf numFmtId="0" fontId="10" fillId="0" borderId="0" xfId="0" applyFont="1"/>
    <xf numFmtId="0" fontId="12" fillId="0" borderId="0" xfId="0" applyFont="1"/>
    <xf numFmtId="164" fontId="13" fillId="0" borderId="0" xfId="0" applyNumberFormat="1" applyFont="1" applyAlignment="1">
      <alignment wrapText="1"/>
    </xf>
    <xf numFmtId="0" fontId="13" fillId="0" borderId="0" xfId="0" applyFont="1"/>
    <xf numFmtId="0" fontId="14" fillId="0" borderId="0" xfId="0" applyFont="1"/>
    <xf numFmtId="0" fontId="0" fillId="0" borderId="0" xfId="0" applyAlignment="1">
      <alignment horizontal="left" vertical="top"/>
    </xf>
    <xf numFmtId="0" fontId="8" fillId="0" borderId="0" xfId="0" applyFont="1" applyAlignment="1">
      <alignment vertical="top" wrapText="1"/>
    </xf>
    <xf numFmtId="0" fontId="7" fillId="0" borderId="0" xfId="0" applyFont="1" applyAlignment="1">
      <alignment horizontal="left" vertical="top" wrapText="1"/>
    </xf>
    <xf numFmtId="0" fontId="4" fillId="0" borderId="0" xfId="1"/>
    <xf numFmtId="3" fontId="4" fillId="0" borderId="0" xfId="1" applyNumberFormat="1"/>
    <xf numFmtId="0" fontId="4" fillId="0" borderId="0" xfId="1" applyAlignment="1">
      <alignment wrapText="1"/>
    </xf>
    <xf numFmtId="3" fontId="4" fillId="0" borderId="0" xfId="1" applyNumberFormat="1" applyAlignment="1">
      <alignment wrapText="1"/>
    </xf>
    <xf numFmtId="0" fontId="4" fillId="0" borderId="11" xfId="1" applyBorder="1"/>
    <xf numFmtId="3" fontId="4" fillId="0" borderId="16" xfId="1" applyNumberFormat="1" applyBorder="1"/>
    <xf numFmtId="0" fontId="2" fillId="0" borderId="20" xfId="1" applyFont="1" applyBorder="1"/>
    <xf numFmtId="3" fontId="4" fillId="6" borderId="16" xfId="1" applyNumberFormat="1" applyFill="1" applyBorder="1"/>
    <xf numFmtId="3" fontId="4" fillId="11" borderId="16" xfId="1" applyNumberFormat="1" applyFill="1" applyBorder="1"/>
    <xf numFmtId="0" fontId="8" fillId="0" borderId="20" xfId="1" applyFont="1" applyBorder="1"/>
    <xf numFmtId="0" fontId="2" fillId="0" borderId="16" xfId="1" applyFont="1" applyBorder="1"/>
    <xf numFmtId="3" fontId="2" fillId="0" borderId="21" xfId="1" applyNumberFormat="1" applyFont="1" applyBorder="1"/>
    <xf numFmtId="0" fontId="4" fillId="0" borderId="20" xfId="1" applyBorder="1"/>
    <xf numFmtId="0" fontId="20" fillId="0" borderId="20" xfId="1" applyFont="1" applyBorder="1"/>
    <xf numFmtId="0" fontId="4" fillId="10" borderId="9" xfId="1" applyFill="1" applyBorder="1"/>
    <xf numFmtId="0" fontId="4" fillId="10" borderId="8" xfId="1" applyFill="1" applyBorder="1"/>
    <xf numFmtId="3" fontId="4" fillId="10" borderId="8" xfId="1" applyNumberFormat="1" applyFill="1" applyBorder="1"/>
    <xf numFmtId="0" fontId="2" fillId="10" borderId="7" xfId="1" applyFont="1" applyFill="1" applyBorder="1"/>
    <xf numFmtId="0" fontId="2" fillId="0" borderId="0" xfId="1" applyFont="1"/>
    <xf numFmtId="0" fontId="2" fillId="0" borderId="15" xfId="1" applyFont="1" applyBorder="1"/>
    <xf numFmtId="0" fontId="8" fillId="0" borderId="15" xfId="1" applyFont="1" applyBorder="1"/>
    <xf numFmtId="3" fontId="2" fillId="0" borderId="16" xfId="1" applyNumberFormat="1" applyFont="1" applyBorder="1"/>
    <xf numFmtId="0" fontId="4" fillId="0" borderId="15" xfId="1" applyBorder="1"/>
    <xf numFmtId="0" fontId="20" fillId="0" borderId="19" xfId="1" applyFont="1" applyBorder="1"/>
    <xf numFmtId="0" fontId="4" fillId="0" borderId="14" xfId="1" applyBorder="1"/>
    <xf numFmtId="0" fontId="4" fillId="0" borderId="13" xfId="1" applyBorder="1"/>
    <xf numFmtId="3" fontId="4" fillId="0" borderId="18" xfId="1" applyNumberFormat="1" applyBorder="1"/>
    <xf numFmtId="0" fontId="2" fillId="0" borderId="17" xfId="1" applyFont="1" applyBorder="1"/>
    <xf numFmtId="3" fontId="4" fillId="12" borderId="16" xfId="1" applyNumberFormat="1" applyFill="1" applyBorder="1" applyProtection="1">
      <protection locked="0"/>
    </xf>
    <xf numFmtId="0" fontId="23" fillId="0" borderId="0" xfId="1" applyFont="1"/>
    <xf numFmtId="0" fontId="23" fillId="0" borderId="23" xfId="1" applyFont="1" applyBorder="1" applyAlignment="1">
      <alignment wrapText="1"/>
    </xf>
    <xf numFmtId="0" fontId="23" fillId="0" borderId="5" xfId="1" applyFont="1" applyBorder="1" applyAlignment="1">
      <alignment wrapText="1"/>
    </xf>
    <xf numFmtId="0" fontId="4" fillId="0" borderId="5" xfId="1" applyBorder="1" applyAlignment="1">
      <alignment horizontal="left" wrapText="1" indent="4"/>
    </xf>
    <xf numFmtId="0" fontId="4" fillId="0" borderId="22" xfId="1" applyBorder="1" applyAlignment="1">
      <alignment horizontal="left" wrapText="1" indent="4"/>
    </xf>
    <xf numFmtId="0" fontId="23" fillId="0" borderId="11" xfId="1" applyFont="1" applyBorder="1" applyAlignment="1">
      <alignment wrapText="1"/>
    </xf>
    <xf numFmtId="0" fontId="23" fillId="0" borderId="0" xfId="1" applyFont="1" applyAlignment="1">
      <alignment wrapText="1"/>
    </xf>
    <xf numFmtId="0" fontId="2" fillId="0" borderId="10" xfId="1" applyFont="1" applyBorder="1" applyAlignment="1">
      <alignment horizontal="left" indent="1"/>
    </xf>
    <xf numFmtId="0" fontId="4" fillId="0" borderId="10" xfId="1" applyBorder="1" applyAlignment="1">
      <alignment horizontal="left" indent="4"/>
    </xf>
    <xf numFmtId="0" fontId="4" fillId="8" borderId="9" xfId="1" applyFill="1" applyBorder="1"/>
    <xf numFmtId="0" fontId="4" fillId="8" borderId="8" xfId="1" applyFill="1" applyBorder="1"/>
    <xf numFmtId="3" fontId="4" fillId="8" borderId="8" xfId="1" applyNumberFormat="1" applyFill="1" applyBorder="1"/>
    <xf numFmtId="0" fontId="2" fillId="8" borderId="7" xfId="1" applyFont="1" applyFill="1" applyBorder="1"/>
    <xf numFmtId="0" fontId="0" fillId="0" borderId="0" xfId="0" applyAlignment="1">
      <alignment vertical="top"/>
    </xf>
    <xf numFmtId="0" fontId="14" fillId="0" borderId="16" xfId="0" applyFont="1" applyBorder="1"/>
    <xf numFmtId="0" fontId="14" fillId="4" borderId="16" xfId="0" applyFont="1" applyFill="1" applyBorder="1" applyAlignment="1">
      <alignment horizontal="center"/>
    </xf>
    <xf numFmtId="0" fontId="0" fillId="0" borderId="16" xfId="0" applyBorder="1"/>
    <xf numFmtId="164" fontId="1" fillId="2" borderId="16" xfId="0" applyNumberFormat="1" applyFont="1" applyFill="1" applyBorder="1" applyProtection="1">
      <protection locked="0"/>
    </xf>
    <xf numFmtId="164" fontId="1" fillId="0" borderId="16" xfId="0" applyNumberFormat="1" applyFont="1" applyBorder="1"/>
    <xf numFmtId="164" fontId="2" fillId="0" borderId="16" xfId="0" applyNumberFormat="1" applyFont="1" applyBorder="1"/>
    <xf numFmtId="0" fontId="1" fillId="0" borderId="16" xfId="0" applyFont="1" applyBorder="1"/>
    <xf numFmtId="0" fontId="2" fillId="3" borderId="16" xfId="0" applyFont="1" applyFill="1" applyBorder="1"/>
    <xf numFmtId="0" fontId="0" fillId="3" borderId="16" xfId="0" applyFill="1" applyBorder="1"/>
    <xf numFmtId="164" fontId="2" fillId="3" borderId="16" xfId="0" applyNumberFormat="1" applyFont="1" applyFill="1" applyBorder="1"/>
    <xf numFmtId="0" fontId="2" fillId="0" borderId="16" xfId="0" applyFont="1" applyBorder="1"/>
    <xf numFmtId="0" fontId="9" fillId="0" borderId="16" xfId="0" applyFont="1" applyBorder="1"/>
    <xf numFmtId="0" fontId="2" fillId="0" borderId="16" xfId="0" applyFont="1" applyBorder="1" applyAlignment="1">
      <alignment horizontal="center"/>
    </xf>
    <xf numFmtId="3" fontId="13" fillId="2" borderId="16" xfId="0" applyNumberFormat="1" applyFont="1" applyFill="1" applyBorder="1" applyAlignment="1" applyProtection="1">
      <alignment horizontal="center"/>
      <protection locked="0"/>
    </xf>
    <xf numFmtId="1" fontId="4" fillId="0" borderId="16" xfId="0" applyNumberFormat="1" applyFont="1" applyBorder="1" applyAlignment="1">
      <alignment horizontal="center"/>
    </xf>
    <xf numFmtId="0" fontId="4" fillId="0" borderId="16" xfId="0" applyFont="1" applyBorder="1" applyAlignment="1">
      <alignment horizontal="left" indent="1"/>
    </xf>
    <xf numFmtId="1" fontId="2" fillId="0" borderId="16" xfId="0" applyNumberFormat="1" applyFont="1" applyBorder="1" applyAlignment="1">
      <alignment horizontal="center" vertical="center"/>
    </xf>
    <xf numFmtId="10" fontId="1" fillId="0" borderId="16" xfId="0" applyNumberFormat="1" applyFont="1" applyBorder="1" applyAlignment="1">
      <alignment horizontal="center"/>
    </xf>
    <xf numFmtId="164" fontId="13" fillId="2" borderId="16" xfId="0" applyNumberFormat="1" applyFont="1" applyFill="1" applyBorder="1" applyProtection="1">
      <protection locked="0"/>
    </xf>
    <xf numFmtId="0" fontId="1" fillId="2" borderId="16" xfId="0" applyFont="1" applyFill="1" applyBorder="1" applyProtection="1">
      <protection locked="0"/>
    </xf>
    <xf numFmtId="0" fontId="7" fillId="0" borderId="16" xfId="0" applyFont="1" applyBorder="1" applyAlignment="1">
      <alignment horizontal="right"/>
    </xf>
    <xf numFmtId="10" fontId="13" fillId="2" borderId="16" xfId="0" applyNumberFormat="1" applyFont="1" applyFill="1" applyBorder="1" applyAlignment="1" applyProtection="1">
      <alignment horizontal="center"/>
      <protection locked="0"/>
    </xf>
    <xf numFmtId="164" fontId="1" fillId="5" borderId="16" xfId="0" applyNumberFormat="1" applyFont="1" applyFill="1" applyBorder="1"/>
    <xf numFmtId="164" fontId="14" fillId="3" borderId="16" xfId="0" applyNumberFormat="1" applyFont="1" applyFill="1" applyBorder="1"/>
    <xf numFmtId="10" fontId="14" fillId="6" borderId="16" xfId="0" applyNumberFormat="1" applyFont="1" applyFill="1" applyBorder="1" applyAlignment="1">
      <alignment horizontal="right"/>
    </xf>
    <xf numFmtId="0" fontId="14" fillId="6" borderId="16" xfId="0" applyFont="1" applyFill="1" applyBorder="1" applyAlignment="1">
      <alignment horizontal="right"/>
    </xf>
    <xf numFmtId="0" fontId="13" fillId="0" borderId="16" xfId="0" applyFont="1" applyBorder="1"/>
    <xf numFmtId="0" fontId="14" fillId="6" borderId="16" xfId="0" applyFont="1" applyFill="1" applyBorder="1"/>
    <xf numFmtId="0" fontId="14" fillId="4" borderId="16" xfId="0" applyFont="1" applyFill="1" applyBorder="1"/>
    <xf numFmtId="0" fontId="14" fillId="0" borderId="16" xfId="0" applyFont="1" applyBorder="1" applyAlignment="1">
      <alignment horizontal="center"/>
    </xf>
    <xf numFmtId="0" fontId="7" fillId="0" borderId="16" xfId="0" applyFont="1" applyBorder="1" applyAlignment="1">
      <alignment wrapText="1"/>
    </xf>
    <xf numFmtId="0" fontId="7" fillId="0" borderId="16" xfId="0" applyFont="1" applyBorder="1" applyAlignment="1">
      <alignment horizontal="left" wrapText="1"/>
    </xf>
    <xf numFmtId="164" fontId="25" fillId="2" borderId="16" xfId="0" applyNumberFormat="1" applyFont="1" applyFill="1" applyBorder="1" applyProtection="1">
      <protection locked="0"/>
    </xf>
    <xf numFmtId="42" fontId="2" fillId="3" borderId="16" xfId="0" applyNumberFormat="1" applyFont="1" applyFill="1" applyBorder="1"/>
    <xf numFmtId="0" fontId="5" fillId="0" borderId="16" xfId="0" applyFont="1" applyBorder="1"/>
    <xf numFmtId="0" fontId="2" fillId="0" borderId="16" xfId="0" applyFont="1" applyBorder="1" applyAlignment="1">
      <alignment horizontal="right"/>
    </xf>
    <xf numFmtId="0" fontId="1" fillId="0" borderId="0" xfId="0" applyFont="1" applyAlignment="1">
      <alignment vertical="top"/>
    </xf>
    <xf numFmtId="0" fontId="26" fillId="0" borderId="0" xfId="0" applyFont="1"/>
    <xf numFmtId="0" fontId="27" fillId="0" borderId="0" xfId="0" applyFont="1"/>
    <xf numFmtId="44" fontId="30" fillId="0" borderId="0" xfId="2" applyFont="1"/>
    <xf numFmtId="44" fontId="4" fillId="0" borderId="0" xfId="2" applyFont="1"/>
    <xf numFmtId="0" fontId="2" fillId="3" borderId="16" xfId="0" applyFont="1" applyFill="1" applyBorder="1"/>
    <xf numFmtId="0" fontId="0" fillId="0" borderId="16" xfId="0" applyBorder="1"/>
    <xf numFmtId="0" fontId="14" fillId="4" borderId="16" xfId="0" applyFont="1" applyFill="1" applyBorder="1"/>
    <xf numFmtId="0" fontId="5" fillId="0" borderId="16" xfId="0" applyFont="1" applyBorder="1"/>
    <xf numFmtId="0" fontId="6" fillId="0" borderId="16" xfId="0" applyFont="1" applyBorder="1"/>
    <xf numFmtId="0" fontId="10" fillId="0" borderId="0" xfId="0" applyFont="1" applyAlignment="1">
      <alignment horizontal="left" wrapText="1"/>
    </xf>
    <xf numFmtId="0" fontId="4" fillId="0" borderId="16" xfId="0" applyFont="1" applyBorder="1" applyAlignment="1">
      <alignment horizontal="left" vertical="center" indent="1"/>
    </xf>
    <xf numFmtId="0" fontId="0" fillId="0" borderId="16" xfId="0" applyBorder="1" applyAlignment="1">
      <alignment horizontal="left" vertical="center" indent="1"/>
    </xf>
    <xf numFmtId="0" fontId="1" fillId="2" borderId="16" xfId="0" applyFont="1" applyFill="1" applyBorder="1" applyAlignment="1" applyProtection="1">
      <alignment wrapText="1"/>
      <protection locked="0"/>
    </xf>
    <xf numFmtId="0" fontId="4" fillId="0" borderId="16" xfId="0" applyFont="1" applyBorder="1" applyAlignment="1">
      <alignment horizontal="left" indent="1"/>
    </xf>
    <xf numFmtId="0" fontId="0" fillId="0" borderId="16" xfId="0" applyBorder="1" applyAlignment="1">
      <alignment horizontal="left" indent="1"/>
    </xf>
    <xf numFmtId="0" fontId="1" fillId="2" borderId="16" xfId="0" applyFont="1" applyFill="1" applyBorder="1" applyAlignment="1" applyProtection="1">
      <alignment horizontal="center"/>
      <protection locked="0"/>
    </xf>
    <xf numFmtId="0" fontId="2" fillId="0" borderId="16" xfId="0" applyFont="1" applyBorder="1" applyAlignment="1">
      <alignment horizontal="left" indent="2"/>
    </xf>
    <xf numFmtId="0" fontId="0" fillId="0" borderId="16" xfId="0" applyBorder="1" applyAlignment="1">
      <alignment horizontal="left" indent="2"/>
    </xf>
    <xf numFmtId="0" fontId="10" fillId="0" borderId="0" xfId="0" applyFont="1" applyAlignment="1">
      <alignment horizontal="center" vertical="top" wrapText="1"/>
    </xf>
    <xf numFmtId="0" fontId="9" fillId="0" borderId="6" xfId="0" applyFont="1" applyBorder="1" applyAlignment="1">
      <alignment horizontal="center"/>
    </xf>
    <xf numFmtId="0" fontId="9" fillId="0" borderId="25" xfId="0" applyFont="1" applyBorder="1" applyAlignment="1">
      <alignment horizontal="center"/>
    </xf>
    <xf numFmtId="0" fontId="9" fillId="0" borderId="1" xfId="0" applyFont="1" applyBorder="1" applyAlignment="1">
      <alignment horizontal="center"/>
    </xf>
    <xf numFmtId="0" fontId="7" fillId="0" borderId="0" xfId="0" applyFont="1" applyAlignment="1">
      <alignment horizontal="left" vertical="top" wrapText="1"/>
    </xf>
    <xf numFmtId="0" fontId="10" fillId="0" borderId="0" xfId="0" applyFont="1" applyAlignment="1">
      <alignment horizontal="left" vertical="center" wrapText="1"/>
    </xf>
    <xf numFmtId="0" fontId="10" fillId="0" borderId="0" xfId="0" applyFont="1" applyAlignment="1">
      <alignment horizontal="left" vertical="top" wrapText="1"/>
    </xf>
    <xf numFmtId="0" fontId="10" fillId="0" borderId="0" xfId="0" applyFont="1" applyAlignment="1">
      <alignment horizontal="left"/>
    </xf>
    <xf numFmtId="0" fontId="24" fillId="0" borderId="24" xfId="0" applyFont="1" applyBorder="1" applyAlignment="1">
      <alignment horizontal="center"/>
    </xf>
    <xf numFmtId="0" fontId="10" fillId="0" borderId="0" xfId="0" applyFont="1" applyAlignment="1">
      <alignment wrapText="1"/>
    </xf>
    <xf numFmtId="0" fontId="10" fillId="0" borderId="16" xfId="0" applyFont="1" applyBorder="1"/>
    <xf numFmtId="0" fontId="12" fillId="0" borderId="16" xfId="0" applyFont="1" applyBorder="1"/>
    <xf numFmtId="0" fontId="11" fillId="0" borderId="16" xfId="0" applyFont="1" applyBorder="1"/>
    <xf numFmtId="0" fontId="7" fillId="0" borderId="0" xfId="0" applyFont="1" applyAlignment="1">
      <alignment wrapText="1"/>
    </xf>
    <xf numFmtId="0" fontId="0" fillId="0" borderId="0" xfId="0" applyAlignment="1">
      <alignment wrapText="1"/>
    </xf>
    <xf numFmtId="0" fontId="13" fillId="0" borderId="0" xfId="0" applyFont="1" applyAlignment="1">
      <alignment wrapText="1"/>
    </xf>
    <xf numFmtId="0" fontId="0" fillId="0" borderId="0" xfId="0"/>
    <xf numFmtId="0" fontId="7" fillId="0" borderId="16" xfId="0" applyFont="1" applyBorder="1" applyAlignment="1">
      <alignment horizontal="right"/>
    </xf>
    <xf numFmtId="0" fontId="13" fillId="0" borderId="0" xfId="0" applyFont="1" applyAlignment="1">
      <alignment horizontal="left" vertical="top" wrapText="1"/>
    </xf>
    <xf numFmtId="0" fontId="14" fillId="3" borderId="16" xfId="0" applyFont="1" applyFill="1" applyBorder="1"/>
    <xf numFmtId="0" fontId="14" fillId="6" borderId="16" xfId="0" applyFont="1" applyFill="1" applyBorder="1" applyAlignment="1">
      <alignment horizontal="left"/>
    </xf>
    <xf numFmtId="0" fontId="4" fillId="0" borderId="16" xfId="0" applyFont="1" applyBorder="1" applyAlignment="1">
      <alignment horizontal="center"/>
    </xf>
    <xf numFmtId="164" fontId="25" fillId="2" borderId="16" xfId="0" applyNumberFormat="1" applyFont="1" applyFill="1" applyBorder="1" applyAlignment="1" applyProtection="1">
      <alignment horizontal="left"/>
      <protection locked="0"/>
    </xf>
    <xf numFmtId="0" fontId="14" fillId="4" borderId="16" xfId="0" applyFont="1" applyFill="1" applyBorder="1" applyAlignment="1">
      <alignment horizontal="left"/>
    </xf>
    <xf numFmtId="0" fontId="7" fillId="0" borderId="16" xfId="0" applyFont="1" applyBorder="1" applyAlignment="1">
      <alignment horizontal="left" wrapText="1"/>
    </xf>
    <xf numFmtId="0" fontId="14" fillId="6" borderId="16" xfId="0" applyFont="1" applyFill="1" applyBorder="1"/>
    <xf numFmtId="0" fontId="1" fillId="2" borderId="16" xfId="0" applyFont="1" applyFill="1" applyBorder="1" applyProtection="1">
      <protection locked="0"/>
    </xf>
    <xf numFmtId="0" fontId="0" fillId="0" borderId="6" xfId="0" applyBorder="1" applyAlignment="1">
      <alignment horizontal="center"/>
    </xf>
    <xf numFmtId="0" fontId="0" fillId="0" borderId="25" xfId="0" applyBorder="1" applyAlignment="1">
      <alignment horizontal="center"/>
    </xf>
    <xf numFmtId="0" fontId="0" fillId="0" borderId="1" xfId="0" applyBorder="1" applyAlignment="1">
      <alignment horizontal="center"/>
    </xf>
    <xf numFmtId="0" fontId="1" fillId="2" borderId="16" xfId="0" applyFont="1" applyFill="1" applyBorder="1" applyAlignment="1" applyProtection="1">
      <alignment horizontal="left" wrapText="1"/>
      <protection locked="0"/>
    </xf>
    <xf numFmtId="0" fontId="1" fillId="2" borderId="16" xfId="0" applyFont="1" applyFill="1" applyBorder="1" applyAlignment="1">
      <alignment vertical="top" wrapText="1"/>
    </xf>
    <xf numFmtId="0" fontId="1" fillId="2" borderId="16" xfId="1" applyFont="1" applyFill="1" applyBorder="1" applyAlignment="1" applyProtection="1">
      <alignment vertical="top" wrapText="1"/>
      <protection locked="0"/>
    </xf>
    <xf numFmtId="0" fontId="1" fillId="2" borderId="16" xfId="0" applyFont="1" applyFill="1" applyBorder="1" applyAlignment="1" applyProtection="1">
      <alignment vertical="top" wrapText="1"/>
      <protection locked="0"/>
    </xf>
    <xf numFmtId="0" fontId="13" fillId="2" borderId="16" xfId="0" applyFont="1" applyFill="1" applyBorder="1" applyAlignment="1" applyProtection="1">
      <alignment vertical="top" wrapText="1"/>
      <protection locked="0"/>
    </xf>
    <xf numFmtId="0" fontId="2" fillId="0" borderId="16" xfId="0" applyFont="1" applyBorder="1"/>
    <xf numFmtId="0" fontId="3" fillId="0" borderId="0" xfId="0" applyFont="1"/>
    <xf numFmtId="0" fontId="18" fillId="7" borderId="2" xfId="0" applyFont="1" applyFill="1" applyBorder="1" applyAlignment="1">
      <alignment horizontal="center"/>
    </xf>
    <xf numFmtId="0" fontId="18" fillId="7" borderId="3" xfId="0" applyFont="1" applyFill="1" applyBorder="1" applyAlignment="1">
      <alignment horizontal="center"/>
    </xf>
    <xf numFmtId="0" fontId="18" fillId="7" borderId="4" xfId="0" applyFont="1" applyFill="1" applyBorder="1" applyAlignment="1">
      <alignment horizontal="center"/>
    </xf>
    <xf numFmtId="0" fontId="4" fillId="3" borderId="0" xfId="0" applyFont="1" applyFill="1" applyAlignment="1">
      <alignment horizontal="left" vertical="distributed" wrapText="1"/>
    </xf>
    <xf numFmtId="0" fontId="0" fillId="0" borderId="0" xfId="0" applyAlignment="1">
      <alignment horizontal="left" vertical="distributed" wrapText="1"/>
    </xf>
    <xf numFmtId="0" fontId="1" fillId="2" borderId="16" xfId="0" applyFont="1" applyFill="1" applyBorder="1" applyAlignment="1" applyProtection="1">
      <alignment vertical="center" wrapText="1"/>
      <protection locked="0"/>
    </xf>
    <xf numFmtId="0" fontId="13" fillId="2" borderId="16" xfId="0" applyFont="1" applyFill="1" applyBorder="1" applyAlignment="1" applyProtection="1">
      <alignment vertical="center" wrapText="1"/>
      <protection locked="0"/>
    </xf>
    <xf numFmtId="0" fontId="1" fillId="2" borderId="16" xfId="0" applyFont="1" applyFill="1" applyBorder="1" applyAlignment="1" applyProtection="1">
      <alignment horizontal="left"/>
      <protection locked="0"/>
    </xf>
    <xf numFmtId="0" fontId="1" fillId="2" borderId="16" xfId="0" applyFont="1" applyFill="1" applyBorder="1" applyAlignment="1" applyProtection="1">
      <alignment horizontal="left" vertical="center" wrapText="1"/>
      <protection locked="0"/>
    </xf>
    <xf numFmtId="0" fontId="13" fillId="2" borderId="16" xfId="0" applyFont="1" applyFill="1" applyBorder="1" applyAlignment="1" applyProtection="1">
      <alignment horizontal="left" vertical="center" wrapText="1"/>
      <protection locked="0"/>
    </xf>
    <xf numFmtId="0" fontId="28" fillId="0" borderId="0" xfId="0" applyFont="1" applyAlignment="1">
      <alignment horizontal="center"/>
    </xf>
    <xf numFmtId="0" fontId="29" fillId="0" borderId="0" xfId="0" applyFont="1" applyAlignment="1">
      <alignment horizontal="center"/>
    </xf>
    <xf numFmtId="0" fontId="9" fillId="0" borderId="10" xfId="1" applyFont="1" applyBorder="1" applyAlignment="1">
      <alignment horizontal="left" wrapText="1" indent="1"/>
    </xf>
    <xf numFmtId="0" fontId="9" fillId="0" borderId="0" xfId="1" applyFont="1" applyAlignment="1">
      <alignment horizontal="left" wrapText="1" indent="1"/>
    </xf>
    <xf numFmtId="0" fontId="9" fillId="0" borderId="11" xfId="1" applyFont="1" applyBorder="1" applyAlignment="1">
      <alignment horizontal="left" wrapText="1" indent="1"/>
    </xf>
    <xf numFmtId="0" fontId="9" fillId="0" borderId="12" xfId="1" applyFont="1" applyBorder="1" applyAlignment="1">
      <alignment horizontal="left" wrapText="1" indent="1"/>
    </xf>
    <xf numFmtId="0" fontId="9" fillId="0" borderId="13" xfId="1" applyFont="1" applyBorder="1" applyAlignment="1">
      <alignment horizontal="left" wrapText="1" indent="1"/>
    </xf>
    <xf numFmtId="0" fontId="9" fillId="0" borderId="14" xfId="1" applyFont="1" applyBorder="1" applyAlignment="1">
      <alignment horizontal="left" wrapText="1" indent="1"/>
    </xf>
    <xf numFmtId="0" fontId="9" fillId="0" borderId="12" xfId="1" applyFont="1" applyBorder="1" applyAlignment="1">
      <alignment horizontal="left" vertical="top" wrapText="1" indent="1"/>
    </xf>
    <xf numFmtId="0" fontId="9" fillId="0" borderId="13" xfId="1" applyFont="1" applyBorder="1" applyAlignment="1">
      <alignment horizontal="left" vertical="top" wrapText="1" indent="1"/>
    </xf>
    <xf numFmtId="0" fontId="9" fillId="0" borderId="14" xfId="1" applyFont="1" applyBorder="1" applyAlignment="1">
      <alignment horizontal="left" vertical="top" wrapText="1" indent="1"/>
    </xf>
    <xf numFmtId="0" fontId="21" fillId="0" borderId="0" xfId="1" applyFont="1" applyAlignment="1">
      <alignment horizontal="right"/>
    </xf>
    <xf numFmtId="0" fontId="18" fillId="7" borderId="2" xfId="1" applyFont="1" applyFill="1" applyBorder="1" applyAlignment="1">
      <alignment horizontal="center"/>
    </xf>
    <xf numFmtId="0" fontId="18" fillId="7" borderId="3" xfId="1" applyFont="1" applyFill="1" applyBorder="1" applyAlignment="1">
      <alignment horizontal="center"/>
    </xf>
    <xf numFmtId="0" fontId="18" fillId="7" borderId="4" xfId="1" applyFont="1" applyFill="1" applyBorder="1" applyAlignment="1">
      <alignment horizontal="center"/>
    </xf>
    <xf numFmtId="0" fontId="2" fillId="0" borderId="10" xfId="1" applyFont="1" applyBorder="1" applyAlignment="1">
      <alignment horizontal="left" wrapText="1" indent="1"/>
    </xf>
    <xf numFmtId="0" fontId="2" fillId="0" borderId="0" xfId="1" applyFont="1" applyAlignment="1">
      <alignment horizontal="left" wrapText="1" indent="1"/>
    </xf>
    <xf numFmtId="0" fontId="2" fillId="0" borderId="11" xfId="1" applyFont="1" applyBorder="1" applyAlignment="1">
      <alignment horizontal="left" wrapText="1" indent="1"/>
    </xf>
    <xf numFmtId="0" fontId="4" fillId="11" borderId="10" xfId="1" applyFill="1" applyBorder="1" applyAlignment="1">
      <alignment horizontal="left" wrapText="1" indent="4"/>
    </xf>
    <xf numFmtId="0" fontId="4" fillId="11" borderId="0" xfId="1" applyFill="1" applyAlignment="1">
      <alignment horizontal="left" wrapText="1" indent="4"/>
    </xf>
    <xf numFmtId="0" fontId="4" fillId="9" borderId="10" xfId="1" applyFill="1" applyBorder="1" applyAlignment="1">
      <alignment horizontal="left" wrapText="1" indent="4"/>
    </xf>
    <xf numFmtId="0" fontId="4" fillId="9" borderId="0" xfId="1" applyFill="1" applyAlignment="1">
      <alignment horizontal="left" wrapText="1" indent="4"/>
    </xf>
    <xf numFmtId="0" fontId="4" fillId="6" borderId="10" xfId="1" applyFill="1" applyBorder="1" applyAlignment="1">
      <alignment horizontal="left" wrapText="1" indent="4"/>
    </xf>
    <xf numFmtId="0" fontId="4" fillId="6" borderId="0" xfId="1" applyFill="1" applyAlignment="1">
      <alignment horizontal="left" wrapText="1" indent="4"/>
    </xf>
    <xf numFmtId="0" fontId="2" fillId="0" borderId="0" xfId="0" applyFont="1" applyAlignment="1">
      <alignment horizontal="left" wrapText="1"/>
    </xf>
  </cellXfs>
  <cellStyles count="3">
    <cellStyle name="Currency" xfId="2" builtinId="4"/>
    <cellStyle name="Normal" xfId="0" builtinId="0"/>
    <cellStyle name="Normal 2" xfId="1" xr:uid="{00000000-0005-0000-0000-00000100000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FC9A31"/>
      <rgbColor rgb="004B97B7"/>
      <rgbColor rgb="00000080"/>
      <rgbColor rgb="00C1CE84"/>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EADEC8"/>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200370</xdr:colOff>
      <xdr:row>167</xdr:row>
      <xdr:rowOff>61133</xdr:rowOff>
    </xdr:from>
    <xdr:to>
      <xdr:col>7</xdr:col>
      <xdr:colOff>512964</xdr:colOff>
      <xdr:row>170</xdr:row>
      <xdr:rowOff>17664</xdr:rowOff>
    </xdr:to>
    <xdr:pic>
      <xdr:nvPicPr>
        <xdr:cNvPr id="2" name="Picture 6">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t="1" r="607" b="-6942"/>
        <a:stretch/>
      </xdr:blipFill>
      <xdr:spPr bwMode="auto">
        <a:xfrm>
          <a:off x="200370" y="28151224"/>
          <a:ext cx="6553721" cy="4307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775335</xdr:colOff>
      <xdr:row>0</xdr:row>
      <xdr:rowOff>123825</xdr:rowOff>
    </xdr:from>
    <xdr:to>
      <xdr:col>9</xdr:col>
      <xdr:colOff>9516</xdr:colOff>
      <xdr:row>0</xdr:row>
      <xdr:rowOff>752475</xdr:rowOff>
    </xdr:to>
    <xdr:sp macro="" textlink="">
      <xdr:nvSpPr>
        <xdr:cNvPr id="3" name="Text Box 11">
          <a:extLst>
            <a:ext uri="{FF2B5EF4-FFF2-40B4-BE49-F238E27FC236}">
              <a16:creationId xmlns:a16="http://schemas.microsoft.com/office/drawing/2014/main" id="{00000000-0008-0000-0000-000003000000}"/>
            </a:ext>
          </a:extLst>
        </xdr:cNvPr>
        <xdr:cNvSpPr txBox="1">
          <a:spLocks noChangeArrowheads="1"/>
        </xdr:cNvSpPr>
      </xdr:nvSpPr>
      <xdr:spPr bwMode="auto">
        <a:xfrm>
          <a:off x="3318510" y="123825"/>
          <a:ext cx="4168131" cy="628650"/>
        </a:xfrm>
        <a:prstGeom prst="rect">
          <a:avLst/>
        </a:prstGeom>
        <a:noFill/>
        <a:ln w="9525">
          <a:noFill/>
          <a:miter lim="800000"/>
          <a:headEnd/>
          <a:tailEnd/>
        </a:ln>
      </xdr:spPr>
      <xdr:txBody>
        <a:bodyPr vertOverflow="clip" wrap="square" lIns="91440" tIns="45720" rIns="91440" bIns="45720" anchor="t" upright="1"/>
        <a:lstStyle/>
        <a:p>
          <a:pPr algn="r" rtl="0">
            <a:lnSpc>
              <a:spcPts val="1900"/>
            </a:lnSpc>
            <a:defRPr sz="1000"/>
          </a:pPr>
          <a:r>
            <a:rPr lang="en-US" sz="1800" b="0" i="0" u="none" strike="noStrike" baseline="0">
              <a:solidFill>
                <a:schemeClr val="tx2"/>
              </a:solidFill>
              <a:latin typeface="Arial Bold"/>
              <a:cs typeface="Arial Bold"/>
            </a:rPr>
            <a:t>Cost Reimbursement </a:t>
          </a:r>
        </a:p>
        <a:p>
          <a:pPr algn="r" rtl="0">
            <a:lnSpc>
              <a:spcPts val="1900"/>
            </a:lnSpc>
            <a:defRPr sz="1000"/>
          </a:pPr>
          <a:r>
            <a:rPr lang="en-US" sz="1800" b="0" i="0" u="none" strike="noStrike" baseline="0">
              <a:solidFill>
                <a:schemeClr val="tx2"/>
              </a:solidFill>
              <a:latin typeface="Arial Bold"/>
              <a:cs typeface="Arial Bold"/>
            </a:rPr>
            <a:t>Budget Worksheet</a:t>
          </a:r>
        </a:p>
        <a:p>
          <a:pPr algn="r" rtl="0">
            <a:lnSpc>
              <a:spcPts val="1900"/>
            </a:lnSpc>
            <a:defRPr sz="1000"/>
          </a:pPr>
          <a:endParaRPr lang="en-US" sz="1800" b="0" i="0" u="none" strike="noStrike" baseline="0">
            <a:solidFill>
              <a:srgbClr val="4B97B7"/>
            </a:solidFill>
            <a:latin typeface="Arial Bold"/>
            <a:cs typeface="Arial Bold"/>
          </a:endParaRPr>
        </a:p>
      </xdr:txBody>
    </xdr:sp>
    <xdr:clientData/>
  </xdr:twoCellAnchor>
  <xdr:twoCellAnchor>
    <xdr:from>
      <xdr:col>3</xdr:col>
      <xdr:colOff>0</xdr:colOff>
      <xdr:row>0</xdr:row>
      <xdr:rowOff>114300</xdr:rowOff>
    </xdr:from>
    <xdr:to>
      <xdr:col>3</xdr:col>
      <xdr:colOff>0</xdr:colOff>
      <xdr:row>0</xdr:row>
      <xdr:rowOff>800100</xdr:rowOff>
    </xdr:to>
    <xdr:sp macro="" textlink="">
      <xdr:nvSpPr>
        <xdr:cNvPr id="4" name="Line 12">
          <a:extLst>
            <a:ext uri="{FF2B5EF4-FFF2-40B4-BE49-F238E27FC236}">
              <a16:creationId xmlns:a16="http://schemas.microsoft.com/office/drawing/2014/main" id="{00000000-0008-0000-0000-000004000000}"/>
            </a:ext>
          </a:extLst>
        </xdr:cNvPr>
        <xdr:cNvSpPr>
          <a:spLocks noChangeShapeType="1"/>
        </xdr:cNvSpPr>
      </xdr:nvSpPr>
      <xdr:spPr bwMode="auto">
        <a:xfrm>
          <a:off x="2543175" y="114300"/>
          <a:ext cx="0" cy="68580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128183</xdr:colOff>
      <xdr:row>0</xdr:row>
      <xdr:rowOff>50223</xdr:rowOff>
    </xdr:from>
    <xdr:to>
      <xdr:col>0</xdr:col>
      <xdr:colOff>1225696</xdr:colOff>
      <xdr:row>1</xdr:row>
      <xdr:rowOff>84885</xdr:rowOff>
    </xdr:to>
    <xdr:pic>
      <xdr:nvPicPr>
        <xdr:cNvPr id="6" name="Picture 5">
          <a:extLst>
            <a:ext uri="{FF2B5EF4-FFF2-40B4-BE49-F238E27FC236}">
              <a16:creationId xmlns:a16="http://schemas.microsoft.com/office/drawing/2014/main" id="{C356B5A6-B9CE-4780-B77F-260189ACF2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28183" y="50223"/>
          <a:ext cx="1097513" cy="8659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3810000</xdr:colOff>
      <xdr:row>0</xdr:row>
      <xdr:rowOff>266700</xdr:rowOff>
    </xdr:from>
    <xdr:to>
      <xdr:col>4</xdr:col>
      <xdr:colOff>1866900</xdr:colOff>
      <xdr:row>1</xdr:row>
      <xdr:rowOff>0</xdr:rowOff>
    </xdr:to>
    <xdr:sp macro="" textlink="">
      <xdr:nvSpPr>
        <xdr:cNvPr id="2" name="Text Box 11">
          <a:extLst>
            <a:ext uri="{FF2B5EF4-FFF2-40B4-BE49-F238E27FC236}">
              <a16:creationId xmlns:a16="http://schemas.microsoft.com/office/drawing/2014/main" id="{DAB7ABAF-5FA5-41BB-B260-67EF0BD72B42}"/>
            </a:ext>
          </a:extLst>
        </xdr:cNvPr>
        <xdr:cNvSpPr txBox="1">
          <a:spLocks noChangeArrowheads="1"/>
        </xdr:cNvSpPr>
      </xdr:nvSpPr>
      <xdr:spPr bwMode="auto">
        <a:xfrm>
          <a:off x="609600" y="160020"/>
          <a:ext cx="2438400" cy="0"/>
        </a:xfrm>
        <a:prstGeom prst="rect">
          <a:avLst/>
        </a:prstGeom>
        <a:noFill/>
        <a:ln w="9525">
          <a:noFill/>
          <a:miter lim="800000"/>
          <a:headEnd/>
          <a:tailEnd/>
        </a:ln>
      </xdr:spPr>
      <xdr:txBody>
        <a:bodyPr vertOverflow="clip" wrap="square" lIns="91440" tIns="45720" rIns="91440" bIns="45720" anchor="t" upright="1"/>
        <a:lstStyle/>
        <a:p>
          <a:pPr algn="r" rtl="0">
            <a:defRPr sz="1000"/>
          </a:pPr>
          <a:r>
            <a:rPr lang="en-US" sz="1800" b="0" i="0" u="none" strike="noStrike" baseline="0">
              <a:solidFill>
                <a:schemeClr val="tx2"/>
              </a:solidFill>
              <a:latin typeface="Arial Bold"/>
              <a:cs typeface="Arial Bold"/>
            </a:rPr>
            <a:t>Administrative Cost Calculator Tool</a:t>
          </a:r>
        </a:p>
        <a:p>
          <a:pPr algn="r" rtl="0">
            <a:defRPr sz="1000"/>
          </a:pPr>
          <a:endParaRPr lang="en-US"/>
        </a:p>
      </xdr:txBody>
    </xdr:sp>
    <xdr:clientData/>
  </xdr:twoCellAnchor>
  <xdr:twoCellAnchor>
    <xdr:from>
      <xdr:col>0</xdr:col>
      <xdr:colOff>2276475</xdr:colOff>
      <xdr:row>0</xdr:row>
      <xdr:rowOff>114300</xdr:rowOff>
    </xdr:from>
    <xdr:to>
      <xdr:col>0</xdr:col>
      <xdr:colOff>2276475</xdr:colOff>
      <xdr:row>0</xdr:row>
      <xdr:rowOff>800100</xdr:rowOff>
    </xdr:to>
    <xdr:sp macro="" textlink="">
      <xdr:nvSpPr>
        <xdr:cNvPr id="3" name="Line 12">
          <a:extLst>
            <a:ext uri="{FF2B5EF4-FFF2-40B4-BE49-F238E27FC236}">
              <a16:creationId xmlns:a16="http://schemas.microsoft.com/office/drawing/2014/main" id="{FB11D4C7-652A-4081-88BC-6272EF15AB10}"/>
            </a:ext>
          </a:extLst>
        </xdr:cNvPr>
        <xdr:cNvSpPr>
          <a:spLocks noChangeShapeType="1"/>
        </xdr:cNvSpPr>
      </xdr:nvSpPr>
      <xdr:spPr bwMode="auto">
        <a:xfrm>
          <a:off x="609600" y="114300"/>
          <a:ext cx="0" cy="4572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140970</xdr:colOff>
      <xdr:row>0</xdr:row>
      <xdr:rowOff>28575</xdr:rowOff>
    </xdr:from>
    <xdr:to>
      <xdr:col>0</xdr:col>
      <xdr:colOff>1171575</xdr:colOff>
      <xdr:row>1</xdr:row>
      <xdr:rowOff>13045</xdr:rowOff>
    </xdr:to>
    <xdr:pic>
      <xdr:nvPicPr>
        <xdr:cNvPr id="5" name="Picture 4">
          <a:extLst>
            <a:ext uri="{FF2B5EF4-FFF2-40B4-BE49-F238E27FC236}">
              <a16:creationId xmlns:a16="http://schemas.microsoft.com/office/drawing/2014/main" id="{C465FA0B-5AE9-470D-ABD1-8FF5296DD2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0970" y="28575"/>
          <a:ext cx="1030605" cy="8131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ennifer\Box%20Sync\Iowa\NOFO%202018-2019\03_BudgetNarrativeWorksheet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udget Template"/>
      <sheetName val="Admin. Costs"/>
      <sheetName val="Other"/>
    </sheetNames>
    <sheetDataSet>
      <sheetData sheetId="0" refreshError="1"/>
      <sheetData sheetId="1"/>
      <sheetData sheetId="2">
        <row r="2">
          <cell r="A2" t="str">
            <v>Cash</v>
          </cell>
          <cell r="B2" t="str">
            <v>Private</v>
          </cell>
          <cell r="C2" t="str">
            <v>Yes</v>
          </cell>
        </row>
        <row r="3">
          <cell r="A3" t="str">
            <v>In-Kind</v>
          </cell>
          <cell r="B3" t="str">
            <v>State/Local</v>
          </cell>
          <cell r="C3" t="str">
            <v>No</v>
          </cell>
        </row>
        <row r="4">
          <cell r="B4" t="str">
            <v>Federal</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89"/>
  <sheetViews>
    <sheetView showGridLines="0" zoomScale="110" zoomScaleNormal="110" workbookViewId="0">
      <selection activeCell="I175" sqref="I175"/>
    </sheetView>
  </sheetViews>
  <sheetFormatPr defaultRowHeight="12.75" x14ac:dyDescent="0.2"/>
  <cols>
    <col min="1" max="1" width="19.5703125" customWidth="1"/>
    <col min="2" max="2" width="15.7109375" customWidth="1"/>
    <col min="3" max="3" width="12" customWidth="1"/>
    <col min="4" max="4" width="12.7109375" customWidth="1"/>
    <col min="5" max="5" width="15.28515625" customWidth="1"/>
    <col min="6" max="6" width="4.7109375" bestFit="1" customWidth="1"/>
    <col min="7" max="7" width="13.85546875" bestFit="1" customWidth="1"/>
    <col min="8" max="8" width="16" bestFit="1" customWidth="1"/>
    <col min="9" max="9" width="12.28515625" customWidth="1"/>
    <col min="10" max="10" width="4.7109375" customWidth="1"/>
    <col min="11" max="11" width="10.28515625" customWidth="1"/>
    <col min="14" max="15" width="10.28515625" customWidth="1"/>
    <col min="16" max="16" width="10.140625" bestFit="1" customWidth="1"/>
    <col min="20" max="21" width="8.85546875" hidden="1" customWidth="1"/>
  </cols>
  <sheetData>
    <row r="1" spans="1:9" ht="65.25" customHeight="1" x14ac:dyDescent="0.2">
      <c r="A1" s="156"/>
      <c r="B1" s="136"/>
      <c r="C1" s="136"/>
      <c r="D1" s="136"/>
      <c r="E1" s="136"/>
      <c r="F1" s="136"/>
      <c r="G1" s="136"/>
      <c r="H1" s="136"/>
      <c r="I1" s="136"/>
    </row>
    <row r="2" spans="1:9" ht="13.5" thickBot="1" x14ac:dyDescent="0.25">
      <c r="A2" s="136"/>
      <c r="B2" s="136"/>
      <c r="C2" s="136"/>
      <c r="D2" s="136"/>
      <c r="E2" s="136"/>
      <c r="F2" s="136"/>
      <c r="G2" s="136"/>
      <c r="H2" s="136"/>
      <c r="I2" s="136"/>
    </row>
    <row r="3" spans="1:9" ht="13.5" thickBot="1" x14ac:dyDescent="0.25">
      <c r="A3" s="157" t="s">
        <v>133</v>
      </c>
      <c r="B3" s="158"/>
      <c r="C3" s="158"/>
      <c r="D3" s="158"/>
      <c r="E3" s="158"/>
      <c r="F3" s="158"/>
      <c r="G3" s="158"/>
      <c r="H3" s="158"/>
      <c r="I3" s="159"/>
    </row>
    <row r="5" spans="1:9" ht="22.7" customHeight="1" x14ac:dyDescent="0.2">
      <c r="A5" s="160" t="s">
        <v>111</v>
      </c>
      <c r="B5" s="160"/>
      <c r="C5" s="160"/>
      <c r="D5" s="160"/>
      <c r="E5" s="160"/>
      <c r="F5" s="160"/>
      <c r="G5" s="160"/>
      <c r="H5" s="160"/>
      <c r="I5" s="160"/>
    </row>
    <row r="6" spans="1:9" ht="22.7" customHeight="1" x14ac:dyDescent="0.2">
      <c r="A6" s="160"/>
      <c r="B6" s="160"/>
      <c r="C6" s="160"/>
      <c r="D6" s="160"/>
      <c r="E6" s="160"/>
      <c r="F6" s="160"/>
      <c r="G6" s="160"/>
      <c r="H6" s="160"/>
      <c r="I6" s="160"/>
    </row>
    <row r="7" spans="1:9" ht="21" customHeight="1" x14ac:dyDescent="0.2">
      <c r="A7" s="160"/>
      <c r="B7" s="160"/>
      <c r="C7" s="160"/>
      <c r="D7" s="160"/>
      <c r="E7" s="160"/>
      <c r="F7" s="160"/>
      <c r="G7" s="160"/>
      <c r="H7" s="160"/>
      <c r="I7" s="160"/>
    </row>
    <row r="8" spans="1:9" ht="5.25" hidden="1" customHeight="1" x14ac:dyDescent="0.2">
      <c r="A8" s="161"/>
      <c r="B8" s="161"/>
      <c r="C8" s="161"/>
      <c r="D8" s="161"/>
      <c r="E8" s="161"/>
      <c r="F8" s="161"/>
      <c r="G8" s="161"/>
      <c r="H8" s="161"/>
      <c r="I8" s="161"/>
    </row>
    <row r="10" spans="1:9" ht="15" x14ac:dyDescent="0.25">
      <c r="A10" s="108" t="s">
        <v>7</v>
      </c>
      <c r="B10" s="108"/>
      <c r="C10" s="108"/>
      <c r="D10" s="108"/>
      <c r="E10" s="108"/>
      <c r="F10" s="65"/>
      <c r="G10" s="66" t="s">
        <v>9</v>
      </c>
      <c r="H10" s="66" t="s">
        <v>10</v>
      </c>
      <c r="I10" s="66" t="s">
        <v>11</v>
      </c>
    </row>
    <row r="11" spans="1:9" x14ac:dyDescent="0.2">
      <c r="A11" s="109" t="s">
        <v>1</v>
      </c>
      <c r="B11" s="110"/>
      <c r="C11" s="110"/>
      <c r="D11" s="110"/>
      <c r="E11" s="110"/>
      <c r="F11" s="67"/>
      <c r="G11" s="107"/>
      <c r="H11" s="107"/>
      <c r="I11" s="107"/>
    </row>
    <row r="12" spans="1:9" ht="15" customHeight="1" x14ac:dyDescent="0.2">
      <c r="A12" s="162"/>
      <c r="B12" s="163"/>
      <c r="C12" s="163"/>
      <c r="D12" s="163"/>
      <c r="E12" s="163"/>
      <c r="F12" s="67"/>
      <c r="G12" s="68"/>
      <c r="H12" s="68"/>
      <c r="I12" s="69">
        <f>G12+H12</f>
        <v>0</v>
      </c>
    </row>
    <row r="13" spans="1:9" ht="12.75" customHeight="1" x14ac:dyDescent="0.2">
      <c r="A13" s="153"/>
      <c r="B13" s="153"/>
      <c r="C13" s="153"/>
      <c r="D13" s="153"/>
      <c r="E13" s="153"/>
      <c r="F13" s="67"/>
      <c r="G13" s="68"/>
      <c r="H13" s="68"/>
      <c r="I13" s="69">
        <f t="shared" ref="I13:I22" si="0">G13+H13</f>
        <v>0</v>
      </c>
    </row>
    <row r="14" spans="1:9" ht="12.75" customHeight="1" x14ac:dyDescent="0.2">
      <c r="A14" s="153"/>
      <c r="B14" s="154"/>
      <c r="C14" s="154"/>
      <c r="D14" s="154"/>
      <c r="E14" s="154"/>
      <c r="F14" s="67"/>
      <c r="G14" s="68"/>
      <c r="H14" s="68"/>
      <c r="I14" s="69">
        <f t="shared" si="0"/>
        <v>0</v>
      </c>
    </row>
    <row r="15" spans="1:9" x14ac:dyDescent="0.2">
      <c r="A15" s="154"/>
      <c r="B15" s="154"/>
      <c r="C15" s="154"/>
      <c r="D15" s="154"/>
      <c r="E15" s="154"/>
      <c r="F15" s="67"/>
      <c r="G15" s="68"/>
      <c r="H15" s="68"/>
      <c r="I15" s="69">
        <f t="shared" si="0"/>
        <v>0</v>
      </c>
    </row>
    <row r="16" spans="1:9" x14ac:dyDescent="0.2">
      <c r="A16" s="146"/>
      <c r="B16" s="146"/>
      <c r="C16" s="146"/>
      <c r="D16" s="146"/>
      <c r="E16" s="146"/>
      <c r="F16" s="67"/>
      <c r="G16" s="68"/>
      <c r="H16" s="68"/>
      <c r="I16" s="69">
        <f t="shared" si="0"/>
        <v>0</v>
      </c>
    </row>
    <row r="17" spans="1:9" x14ac:dyDescent="0.2">
      <c r="A17" s="146"/>
      <c r="B17" s="146"/>
      <c r="C17" s="146"/>
      <c r="D17" s="146"/>
      <c r="E17" s="146"/>
      <c r="F17" s="67"/>
      <c r="G17" s="68"/>
      <c r="H17" s="68"/>
      <c r="I17" s="69">
        <f t="shared" si="0"/>
        <v>0</v>
      </c>
    </row>
    <row r="18" spans="1:9" x14ac:dyDescent="0.2">
      <c r="A18" s="146"/>
      <c r="B18" s="146"/>
      <c r="C18" s="146"/>
      <c r="D18" s="146"/>
      <c r="E18" s="146"/>
      <c r="F18" s="67"/>
      <c r="G18" s="68"/>
      <c r="H18" s="68"/>
      <c r="I18" s="69">
        <f t="shared" si="0"/>
        <v>0</v>
      </c>
    </row>
    <row r="19" spans="1:9" x14ac:dyDescent="0.2">
      <c r="A19" s="146"/>
      <c r="B19" s="146"/>
      <c r="C19" s="146"/>
      <c r="D19" s="146"/>
      <c r="E19" s="146"/>
      <c r="F19" s="67"/>
      <c r="G19" s="68"/>
      <c r="H19" s="68"/>
      <c r="I19" s="69">
        <f t="shared" si="0"/>
        <v>0</v>
      </c>
    </row>
    <row r="20" spans="1:9" x14ac:dyDescent="0.2">
      <c r="A20" s="146"/>
      <c r="B20" s="146"/>
      <c r="C20" s="146"/>
      <c r="D20" s="146"/>
      <c r="E20" s="146"/>
      <c r="F20" s="67"/>
      <c r="G20" s="68"/>
      <c r="H20" s="68"/>
      <c r="I20" s="69">
        <f t="shared" si="0"/>
        <v>0</v>
      </c>
    </row>
    <row r="21" spans="1:9" x14ac:dyDescent="0.2">
      <c r="A21" s="146"/>
      <c r="B21" s="146"/>
      <c r="C21" s="146"/>
      <c r="D21" s="146"/>
      <c r="E21" s="146"/>
      <c r="F21" s="67"/>
      <c r="G21" s="68"/>
      <c r="H21" s="68"/>
      <c r="I21" s="69">
        <f t="shared" si="0"/>
        <v>0</v>
      </c>
    </row>
    <row r="22" spans="1:9" x14ac:dyDescent="0.2">
      <c r="A22" s="118" t="s">
        <v>12</v>
      </c>
      <c r="B22" s="119"/>
      <c r="C22" s="119"/>
      <c r="D22" s="119"/>
      <c r="E22" s="119"/>
      <c r="F22" s="67"/>
      <c r="G22" s="70">
        <f>SUM(G12:G21)</f>
        <v>0</v>
      </c>
      <c r="H22" s="70">
        <f>SUM(H12:H21)</f>
        <v>0</v>
      </c>
      <c r="I22" s="70">
        <f t="shared" si="0"/>
        <v>0</v>
      </c>
    </row>
    <row r="23" spans="1:9" x14ac:dyDescent="0.2">
      <c r="A23" s="147"/>
      <c r="B23" s="148"/>
      <c r="C23" s="148"/>
      <c r="D23" s="148"/>
      <c r="E23" s="148"/>
      <c r="F23" s="148"/>
      <c r="G23" s="148"/>
      <c r="H23" s="148"/>
      <c r="I23" s="149"/>
    </row>
    <row r="24" spans="1:9" x14ac:dyDescent="0.2">
      <c r="A24" s="109" t="s">
        <v>5</v>
      </c>
      <c r="B24" s="110"/>
      <c r="C24" s="110"/>
      <c r="D24" s="110"/>
      <c r="E24" s="110"/>
      <c r="F24" s="67"/>
      <c r="G24" s="67"/>
      <c r="H24" s="67"/>
      <c r="I24" s="67"/>
    </row>
    <row r="25" spans="1:9" x14ac:dyDescent="0.2">
      <c r="A25" s="153"/>
      <c r="B25" s="154"/>
      <c r="C25" s="154"/>
      <c r="D25" s="154"/>
      <c r="E25" s="154"/>
      <c r="F25" s="71"/>
      <c r="G25" s="68"/>
      <c r="H25" s="68"/>
      <c r="I25" s="69">
        <f>G25+H25</f>
        <v>0</v>
      </c>
    </row>
    <row r="26" spans="1:9" x14ac:dyDescent="0.2">
      <c r="A26" s="153"/>
      <c r="B26" s="154"/>
      <c r="C26" s="154"/>
      <c r="D26" s="154"/>
      <c r="E26" s="154"/>
      <c r="F26" s="71"/>
      <c r="G26" s="68"/>
      <c r="H26" s="68"/>
      <c r="I26" s="69">
        <f t="shared" ref="I26:I36" si="1">G26+H26</f>
        <v>0</v>
      </c>
    </row>
    <row r="27" spans="1:9" ht="15.75" customHeight="1" x14ac:dyDescent="0.2">
      <c r="A27" s="165"/>
      <c r="B27" s="166"/>
      <c r="C27" s="166"/>
      <c r="D27" s="166"/>
      <c r="E27" s="166"/>
      <c r="F27" s="71"/>
      <c r="G27" s="68"/>
      <c r="H27" s="68"/>
      <c r="I27" s="69">
        <f t="shared" si="1"/>
        <v>0</v>
      </c>
    </row>
    <row r="28" spans="1:9" x14ac:dyDescent="0.2">
      <c r="A28" s="153"/>
      <c r="B28" s="154"/>
      <c r="C28" s="154"/>
      <c r="D28" s="154"/>
      <c r="E28" s="154"/>
      <c r="F28" s="71"/>
      <c r="G28" s="68"/>
      <c r="H28" s="68"/>
      <c r="I28" s="69">
        <f t="shared" si="1"/>
        <v>0</v>
      </c>
    </row>
    <row r="29" spans="1:9" x14ac:dyDescent="0.2">
      <c r="A29" s="146"/>
      <c r="B29" s="146"/>
      <c r="C29" s="146"/>
      <c r="D29" s="146"/>
      <c r="E29" s="146"/>
      <c r="F29" s="71"/>
      <c r="G29" s="68"/>
      <c r="H29" s="68"/>
      <c r="I29" s="69">
        <f t="shared" si="1"/>
        <v>0</v>
      </c>
    </row>
    <row r="30" spans="1:9" x14ac:dyDescent="0.2">
      <c r="A30" s="164"/>
      <c r="B30" s="164"/>
      <c r="C30" s="164"/>
      <c r="D30" s="164"/>
      <c r="E30" s="164"/>
      <c r="F30" s="71"/>
      <c r="G30" s="68"/>
      <c r="H30" s="68"/>
      <c r="I30" s="69">
        <f t="shared" si="1"/>
        <v>0</v>
      </c>
    </row>
    <row r="31" spans="1:9" x14ac:dyDescent="0.2">
      <c r="A31" s="164"/>
      <c r="B31" s="164"/>
      <c r="C31" s="164"/>
      <c r="D31" s="164"/>
      <c r="E31" s="164"/>
      <c r="F31" s="71"/>
      <c r="G31" s="68"/>
      <c r="H31" s="68"/>
      <c r="I31" s="69">
        <f t="shared" si="1"/>
        <v>0</v>
      </c>
    </row>
    <row r="32" spans="1:9" x14ac:dyDescent="0.2">
      <c r="A32" s="164"/>
      <c r="B32" s="164"/>
      <c r="C32" s="164"/>
      <c r="D32" s="164"/>
      <c r="E32" s="164"/>
      <c r="F32" s="71"/>
      <c r="G32" s="68"/>
      <c r="H32" s="68"/>
      <c r="I32" s="69">
        <f t="shared" si="1"/>
        <v>0</v>
      </c>
    </row>
    <row r="33" spans="1:16" x14ac:dyDescent="0.2">
      <c r="A33" s="164"/>
      <c r="B33" s="164"/>
      <c r="C33" s="164"/>
      <c r="D33" s="164"/>
      <c r="E33" s="164"/>
      <c r="F33" s="71"/>
      <c r="G33" s="68"/>
      <c r="H33" s="68"/>
      <c r="I33" s="69">
        <f t="shared" si="1"/>
        <v>0</v>
      </c>
    </row>
    <row r="34" spans="1:16" x14ac:dyDescent="0.2">
      <c r="A34" s="164"/>
      <c r="B34" s="164"/>
      <c r="C34" s="164"/>
      <c r="D34" s="164"/>
      <c r="E34" s="164"/>
      <c r="F34" s="71"/>
      <c r="G34" s="68"/>
      <c r="H34" s="68"/>
      <c r="I34" s="69">
        <f t="shared" si="1"/>
        <v>0</v>
      </c>
    </row>
    <row r="35" spans="1:16" x14ac:dyDescent="0.2">
      <c r="A35" s="146"/>
      <c r="B35" s="146"/>
      <c r="C35" s="146"/>
      <c r="D35" s="146"/>
      <c r="E35" s="146"/>
      <c r="F35" s="71"/>
      <c r="G35" s="68"/>
      <c r="H35" s="68"/>
      <c r="I35" s="69">
        <f t="shared" si="1"/>
        <v>0</v>
      </c>
    </row>
    <row r="36" spans="1:16" x14ac:dyDescent="0.2">
      <c r="A36" s="118" t="s">
        <v>13</v>
      </c>
      <c r="B36" s="119"/>
      <c r="C36" s="119"/>
      <c r="D36" s="119"/>
      <c r="E36" s="119"/>
      <c r="F36" s="67"/>
      <c r="G36" s="70">
        <f>SUM(G25:G35)</f>
        <v>0</v>
      </c>
      <c r="H36" s="70">
        <f>SUM(H25:H35)</f>
        <v>0</v>
      </c>
      <c r="I36" s="70">
        <f t="shared" si="1"/>
        <v>0</v>
      </c>
    </row>
    <row r="37" spans="1:16" x14ac:dyDescent="0.2">
      <c r="A37" s="147"/>
      <c r="B37" s="148"/>
      <c r="C37" s="148"/>
      <c r="D37" s="148"/>
      <c r="E37" s="148"/>
      <c r="F37" s="148"/>
      <c r="G37" s="148"/>
      <c r="H37" s="148"/>
      <c r="I37" s="149"/>
    </row>
    <row r="38" spans="1:16" x14ac:dyDescent="0.2">
      <c r="A38" s="109" t="s">
        <v>2</v>
      </c>
      <c r="B38" s="110"/>
      <c r="C38" s="110"/>
      <c r="D38" s="110"/>
      <c r="E38" s="110"/>
      <c r="F38" s="67"/>
      <c r="G38" s="67"/>
      <c r="H38" s="67"/>
      <c r="I38" s="67"/>
    </row>
    <row r="39" spans="1:16" ht="12.75" customHeight="1" x14ac:dyDescent="0.2">
      <c r="A39" s="151" t="s">
        <v>123</v>
      </c>
      <c r="B39" s="151"/>
      <c r="C39" s="151"/>
      <c r="D39" s="151"/>
      <c r="E39" s="151"/>
      <c r="F39" s="71"/>
      <c r="G39" s="68"/>
      <c r="H39" s="68"/>
      <c r="I39" s="69">
        <f t="shared" ref="I39:I48" si="2">G39+H39</f>
        <v>0</v>
      </c>
      <c r="K39" s="126" t="s">
        <v>134</v>
      </c>
      <c r="L39" s="126"/>
      <c r="M39" s="126"/>
      <c r="N39" s="126"/>
      <c r="O39" s="126"/>
      <c r="P39" s="20"/>
    </row>
    <row r="40" spans="1:16" ht="12.75" customHeight="1" x14ac:dyDescent="0.2">
      <c r="A40" s="153" t="s">
        <v>112</v>
      </c>
      <c r="B40" s="153"/>
      <c r="C40" s="153"/>
      <c r="D40" s="153"/>
      <c r="E40" s="153"/>
      <c r="F40" s="71"/>
      <c r="G40" s="68"/>
      <c r="H40" s="68"/>
      <c r="I40" s="69">
        <f t="shared" si="2"/>
        <v>0</v>
      </c>
      <c r="K40" s="126"/>
      <c r="L40" s="126"/>
      <c r="M40" s="126"/>
      <c r="N40" s="126"/>
      <c r="O40" s="126"/>
      <c r="P40" s="20"/>
    </row>
    <row r="41" spans="1:16" x14ac:dyDescent="0.2">
      <c r="A41" s="146"/>
      <c r="B41" s="146"/>
      <c r="C41" s="146"/>
      <c r="D41" s="146"/>
      <c r="E41" s="146"/>
      <c r="F41" s="71"/>
      <c r="G41" s="68"/>
      <c r="H41" s="68"/>
      <c r="I41" s="69">
        <f t="shared" si="2"/>
        <v>0</v>
      </c>
      <c r="K41" s="126"/>
      <c r="L41" s="126"/>
      <c r="M41" s="126"/>
      <c r="N41" s="126"/>
      <c r="O41" s="126"/>
      <c r="P41" s="20"/>
    </row>
    <row r="42" spans="1:16" x14ac:dyDescent="0.2">
      <c r="A42" s="146"/>
      <c r="B42" s="146"/>
      <c r="C42" s="146"/>
      <c r="D42" s="146"/>
      <c r="E42" s="146"/>
      <c r="F42" s="71"/>
      <c r="G42" s="68"/>
      <c r="H42" s="68"/>
      <c r="I42" s="69">
        <f t="shared" si="2"/>
        <v>0</v>
      </c>
      <c r="K42" s="126"/>
      <c r="L42" s="126"/>
      <c r="M42" s="126"/>
      <c r="N42" s="126"/>
      <c r="O42" s="126"/>
      <c r="P42" s="20"/>
    </row>
    <row r="43" spans="1:16" x14ac:dyDescent="0.2">
      <c r="A43" s="146"/>
      <c r="B43" s="146"/>
      <c r="C43" s="146"/>
      <c r="D43" s="146"/>
      <c r="E43" s="146"/>
      <c r="F43" s="71"/>
      <c r="G43" s="68"/>
      <c r="H43" s="68"/>
      <c r="I43" s="69">
        <f t="shared" si="2"/>
        <v>0</v>
      </c>
      <c r="K43" s="126"/>
      <c r="L43" s="126"/>
      <c r="M43" s="126"/>
      <c r="N43" s="126"/>
      <c r="O43" s="126"/>
    </row>
    <row r="44" spans="1:16" x14ac:dyDescent="0.2">
      <c r="A44" s="146"/>
      <c r="B44" s="146"/>
      <c r="C44" s="146"/>
      <c r="D44" s="146"/>
      <c r="E44" s="146"/>
      <c r="F44" s="71"/>
      <c r="G44" s="68"/>
      <c r="H44" s="68"/>
      <c r="I44" s="69">
        <f t="shared" si="2"/>
        <v>0</v>
      </c>
      <c r="K44" s="126"/>
      <c r="L44" s="126"/>
      <c r="M44" s="126"/>
      <c r="N44" s="126"/>
      <c r="O44" s="126"/>
    </row>
    <row r="45" spans="1:16" x14ac:dyDescent="0.2">
      <c r="A45" s="146"/>
      <c r="B45" s="146"/>
      <c r="C45" s="146"/>
      <c r="D45" s="146"/>
      <c r="E45" s="146"/>
      <c r="F45" s="71"/>
      <c r="G45" s="68"/>
      <c r="H45" s="68"/>
      <c r="I45" s="69">
        <f t="shared" si="2"/>
        <v>0</v>
      </c>
      <c r="K45" s="126"/>
      <c r="L45" s="126"/>
      <c r="M45" s="126"/>
      <c r="N45" s="126"/>
      <c r="O45" s="126"/>
    </row>
    <row r="46" spans="1:16" x14ac:dyDescent="0.2">
      <c r="A46" s="146"/>
      <c r="B46" s="146"/>
      <c r="C46" s="146"/>
      <c r="D46" s="146"/>
      <c r="E46" s="146"/>
      <c r="F46" s="71"/>
      <c r="G46" s="68"/>
      <c r="H46" s="68"/>
      <c r="I46" s="69">
        <f t="shared" si="2"/>
        <v>0</v>
      </c>
      <c r="K46" s="126"/>
      <c r="L46" s="126"/>
      <c r="M46" s="126"/>
      <c r="N46" s="126"/>
      <c r="O46" s="126"/>
    </row>
    <row r="47" spans="1:16" x14ac:dyDescent="0.2">
      <c r="A47" s="146"/>
      <c r="B47" s="146"/>
      <c r="C47" s="146"/>
      <c r="D47" s="146"/>
      <c r="E47" s="146"/>
      <c r="F47" s="71"/>
      <c r="G47" s="68"/>
      <c r="H47" s="68"/>
      <c r="I47" s="69">
        <f t="shared" si="2"/>
        <v>0</v>
      </c>
      <c r="K47" s="126"/>
      <c r="L47" s="126"/>
      <c r="M47" s="126"/>
      <c r="N47" s="126"/>
      <c r="O47" s="126"/>
    </row>
    <row r="48" spans="1:16" x14ac:dyDescent="0.2">
      <c r="A48" s="118" t="s">
        <v>14</v>
      </c>
      <c r="B48" s="119"/>
      <c r="C48" s="119"/>
      <c r="D48" s="119"/>
      <c r="E48" s="119"/>
      <c r="F48" s="67"/>
      <c r="G48" s="70">
        <f>SUM(G39:G47)</f>
        <v>0</v>
      </c>
      <c r="H48" s="70">
        <f>SUM(H39:H47)</f>
        <v>0</v>
      </c>
      <c r="I48" s="70">
        <f t="shared" si="2"/>
        <v>0</v>
      </c>
      <c r="K48" s="126"/>
      <c r="L48" s="126"/>
      <c r="M48" s="126"/>
      <c r="N48" s="126"/>
      <c r="O48" s="126"/>
    </row>
    <row r="49" spans="1:15" x14ac:dyDescent="0.2">
      <c r="A49" s="147"/>
      <c r="B49" s="148"/>
      <c r="C49" s="148"/>
      <c r="D49" s="148"/>
      <c r="E49" s="148"/>
      <c r="F49" s="148"/>
      <c r="G49" s="148"/>
      <c r="H49" s="148"/>
      <c r="I49" s="149"/>
    </row>
    <row r="50" spans="1:15" x14ac:dyDescent="0.2">
      <c r="A50" s="109" t="s">
        <v>94</v>
      </c>
      <c r="B50" s="110"/>
      <c r="C50" s="110"/>
      <c r="D50" s="110"/>
      <c r="E50" s="110"/>
      <c r="F50" s="67"/>
      <c r="G50" s="67"/>
      <c r="H50" s="67"/>
      <c r="I50" s="67"/>
    </row>
    <row r="51" spans="1:15" ht="12.75" customHeight="1" x14ac:dyDescent="0.2">
      <c r="A51" s="152" t="s">
        <v>113</v>
      </c>
      <c r="B51" s="152"/>
      <c r="C51" s="152"/>
      <c r="D51" s="152"/>
      <c r="E51" s="152"/>
      <c r="F51" s="67"/>
      <c r="G51" s="68"/>
      <c r="H51" s="68"/>
      <c r="I51" s="69">
        <f t="shared" ref="I51:I56" si="3">G51+H51</f>
        <v>0</v>
      </c>
      <c r="K51" s="126" t="s">
        <v>128</v>
      </c>
      <c r="L51" s="126"/>
      <c r="M51" s="126"/>
      <c r="N51" s="126"/>
      <c r="O51" s="126"/>
    </row>
    <row r="52" spans="1:15" x14ac:dyDescent="0.2">
      <c r="A52" s="146" t="s">
        <v>135</v>
      </c>
      <c r="B52" s="146"/>
      <c r="C52" s="146"/>
      <c r="D52" s="146"/>
      <c r="E52" s="146"/>
      <c r="F52" s="67"/>
      <c r="G52" s="68"/>
      <c r="H52" s="68"/>
      <c r="I52" s="69">
        <f t="shared" si="3"/>
        <v>0</v>
      </c>
      <c r="K52" s="126"/>
      <c r="L52" s="126"/>
      <c r="M52" s="126"/>
      <c r="N52" s="126"/>
      <c r="O52" s="126"/>
    </row>
    <row r="53" spans="1:15" x14ac:dyDescent="0.2">
      <c r="A53" s="146"/>
      <c r="B53" s="146"/>
      <c r="C53" s="146"/>
      <c r="D53" s="146"/>
      <c r="E53" s="146"/>
      <c r="F53" s="67"/>
      <c r="G53" s="68"/>
      <c r="H53" s="68"/>
      <c r="I53" s="69">
        <f t="shared" si="3"/>
        <v>0</v>
      </c>
      <c r="K53" s="126"/>
      <c r="L53" s="126"/>
      <c r="M53" s="126"/>
      <c r="N53" s="126"/>
      <c r="O53" s="126"/>
    </row>
    <row r="54" spans="1:15" x14ac:dyDescent="0.2">
      <c r="A54" s="146"/>
      <c r="B54" s="146"/>
      <c r="C54" s="146"/>
      <c r="D54" s="146"/>
      <c r="E54" s="146"/>
      <c r="F54" s="67"/>
      <c r="G54" s="68"/>
      <c r="H54" s="68"/>
      <c r="I54" s="69">
        <f t="shared" si="3"/>
        <v>0</v>
      </c>
      <c r="K54" s="126"/>
      <c r="L54" s="126"/>
      <c r="M54" s="126"/>
      <c r="N54" s="126"/>
      <c r="O54" s="126"/>
    </row>
    <row r="55" spans="1:15" x14ac:dyDescent="0.2">
      <c r="A55" s="146"/>
      <c r="B55" s="146"/>
      <c r="C55" s="146"/>
      <c r="D55" s="146"/>
      <c r="E55" s="146"/>
      <c r="F55" s="71"/>
      <c r="G55" s="68"/>
      <c r="H55" s="68"/>
      <c r="I55" s="69">
        <f t="shared" si="3"/>
        <v>0</v>
      </c>
      <c r="K55" s="126"/>
      <c r="L55" s="126"/>
      <c r="M55" s="126"/>
      <c r="N55" s="126"/>
      <c r="O55" s="126"/>
    </row>
    <row r="56" spans="1:15" x14ac:dyDescent="0.2">
      <c r="A56" s="118" t="s">
        <v>15</v>
      </c>
      <c r="B56" s="119"/>
      <c r="C56" s="119"/>
      <c r="D56" s="119"/>
      <c r="E56" s="119"/>
      <c r="F56" s="67"/>
      <c r="G56" s="70">
        <f>SUM(G51:G55)</f>
        <v>0</v>
      </c>
      <c r="H56" s="70">
        <f>SUM(H51:H55)</f>
        <v>0</v>
      </c>
      <c r="I56" s="70">
        <f t="shared" si="3"/>
        <v>0</v>
      </c>
    </row>
    <row r="57" spans="1:15" x14ac:dyDescent="0.2">
      <c r="A57" s="147"/>
      <c r="B57" s="148"/>
      <c r="C57" s="148"/>
      <c r="D57" s="148"/>
      <c r="E57" s="148"/>
      <c r="F57" s="148"/>
      <c r="G57" s="148"/>
      <c r="H57" s="148"/>
      <c r="I57" s="149"/>
    </row>
    <row r="58" spans="1:15" x14ac:dyDescent="0.2">
      <c r="A58" s="109" t="s">
        <v>3</v>
      </c>
      <c r="B58" s="110"/>
      <c r="C58" s="110"/>
      <c r="D58" s="110"/>
      <c r="E58" s="110"/>
      <c r="F58" s="67"/>
      <c r="G58" s="67"/>
      <c r="H58" s="67"/>
      <c r="I58" s="67"/>
    </row>
    <row r="59" spans="1:15" x14ac:dyDescent="0.2">
      <c r="A59" s="146"/>
      <c r="B59" s="146"/>
      <c r="C59" s="146"/>
      <c r="D59" s="146"/>
      <c r="E59" s="146"/>
      <c r="F59" s="67"/>
      <c r="G59" s="68"/>
      <c r="H59" s="68"/>
      <c r="I59" s="69">
        <f t="shared" ref="I59:I65" si="4">G59+H59</f>
        <v>0</v>
      </c>
    </row>
    <row r="60" spans="1:15" x14ac:dyDescent="0.2">
      <c r="A60" s="146"/>
      <c r="B60" s="146"/>
      <c r="C60" s="146"/>
      <c r="D60" s="146"/>
      <c r="E60" s="146"/>
      <c r="F60" s="67"/>
      <c r="G60" s="68"/>
      <c r="H60" s="68"/>
      <c r="I60" s="69">
        <f t="shared" si="4"/>
        <v>0</v>
      </c>
    </row>
    <row r="61" spans="1:15" x14ac:dyDescent="0.2">
      <c r="A61" s="146"/>
      <c r="B61" s="146"/>
      <c r="C61" s="146"/>
      <c r="D61" s="146"/>
      <c r="E61" s="146"/>
      <c r="F61" s="67"/>
      <c r="G61" s="68"/>
      <c r="H61" s="68"/>
      <c r="I61" s="69">
        <f t="shared" si="4"/>
        <v>0</v>
      </c>
    </row>
    <row r="62" spans="1:15" x14ac:dyDescent="0.2">
      <c r="A62" s="146"/>
      <c r="B62" s="146"/>
      <c r="C62" s="146"/>
      <c r="D62" s="146"/>
      <c r="E62" s="146"/>
      <c r="F62" s="67"/>
      <c r="G62" s="68"/>
      <c r="H62" s="68"/>
      <c r="I62" s="69">
        <f t="shared" si="4"/>
        <v>0</v>
      </c>
    </row>
    <row r="63" spans="1:15" x14ac:dyDescent="0.2">
      <c r="A63" s="146"/>
      <c r="B63" s="146"/>
      <c r="C63" s="146"/>
      <c r="D63" s="146"/>
      <c r="E63" s="146"/>
      <c r="F63" s="67"/>
      <c r="G63" s="68"/>
      <c r="H63" s="68"/>
      <c r="I63" s="69">
        <f t="shared" si="4"/>
        <v>0</v>
      </c>
    </row>
    <row r="64" spans="1:15" x14ac:dyDescent="0.2">
      <c r="A64" s="146"/>
      <c r="B64" s="146"/>
      <c r="C64" s="146"/>
      <c r="D64" s="146"/>
      <c r="E64" s="146"/>
      <c r="F64" s="71"/>
      <c r="G64" s="68"/>
      <c r="H64" s="68"/>
      <c r="I64" s="69">
        <f t="shared" si="4"/>
        <v>0</v>
      </c>
    </row>
    <row r="65" spans="1:16" x14ac:dyDescent="0.2">
      <c r="A65" s="155" t="s">
        <v>16</v>
      </c>
      <c r="B65" s="107"/>
      <c r="C65" s="107"/>
      <c r="D65" s="107"/>
      <c r="E65" s="107"/>
      <c r="F65" s="67"/>
      <c r="G65" s="70">
        <f>SUM(G59:G64)</f>
        <v>0</v>
      </c>
      <c r="H65" s="70">
        <f>SUM(H59:H64)</f>
        <v>0</v>
      </c>
      <c r="I65" s="70">
        <f t="shared" si="4"/>
        <v>0</v>
      </c>
    </row>
    <row r="66" spans="1:16" x14ac:dyDescent="0.2">
      <c r="A66" s="147"/>
      <c r="B66" s="148"/>
      <c r="C66" s="148"/>
      <c r="D66" s="148"/>
      <c r="E66" s="148"/>
      <c r="F66" s="148"/>
      <c r="G66" s="148"/>
      <c r="H66" s="148"/>
      <c r="I66" s="149"/>
    </row>
    <row r="67" spans="1:16" x14ac:dyDescent="0.2">
      <c r="A67" s="109" t="s">
        <v>4</v>
      </c>
      <c r="B67" s="110"/>
      <c r="C67" s="110"/>
      <c r="D67" s="110"/>
      <c r="E67" s="110"/>
      <c r="F67" s="67"/>
      <c r="G67" s="67"/>
      <c r="H67" s="67"/>
      <c r="I67" s="67"/>
    </row>
    <row r="68" spans="1:16" ht="12.75" customHeight="1" x14ac:dyDescent="0.2">
      <c r="A68" s="114" t="s">
        <v>98</v>
      </c>
      <c r="B68" s="114"/>
      <c r="C68" s="114"/>
      <c r="D68" s="114"/>
      <c r="E68" s="114"/>
      <c r="F68" s="71"/>
      <c r="G68" s="68"/>
      <c r="H68" s="68"/>
      <c r="I68" s="69">
        <f>G68+H68</f>
        <v>0</v>
      </c>
      <c r="K68" s="124" t="s">
        <v>114</v>
      </c>
      <c r="L68" s="124"/>
      <c r="M68" s="124"/>
      <c r="N68" s="124"/>
      <c r="O68" s="124"/>
      <c r="P68" s="10"/>
    </row>
    <row r="69" spans="1:16" ht="12.75" customHeight="1" x14ac:dyDescent="0.2">
      <c r="A69" s="153"/>
      <c r="B69" s="154"/>
      <c r="C69" s="154"/>
      <c r="D69" s="154"/>
      <c r="E69" s="154"/>
      <c r="F69" s="71"/>
      <c r="G69" s="68"/>
      <c r="H69" s="68"/>
      <c r="I69" s="69">
        <f t="shared" ref="I69:I75" si="5">G69+H69</f>
        <v>0</v>
      </c>
      <c r="K69" s="124"/>
      <c r="L69" s="124"/>
      <c r="M69" s="124"/>
      <c r="N69" s="124"/>
      <c r="O69" s="124"/>
      <c r="P69" s="10"/>
    </row>
    <row r="70" spans="1:16" x14ac:dyDescent="0.2">
      <c r="A70" s="154"/>
      <c r="B70" s="154"/>
      <c r="C70" s="154"/>
      <c r="D70" s="154"/>
      <c r="E70" s="154"/>
      <c r="F70" s="71"/>
      <c r="G70" s="68"/>
      <c r="H70" s="68"/>
      <c r="I70" s="69">
        <f t="shared" si="5"/>
        <v>0</v>
      </c>
      <c r="K70" s="124"/>
      <c r="L70" s="124"/>
      <c r="M70" s="124"/>
      <c r="N70" s="124"/>
      <c r="O70" s="124"/>
      <c r="P70" s="10"/>
    </row>
    <row r="71" spans="1:16" x14ac:dyDescent="0.2">
      <c r="A71" s="146"/>
      <c r="B71" s="146"/>
      <c r="C71" s="146"/>
      <c r="D71" s="146"/>
      <c r="E71" s="146"/>
      <c r="F71" s="71"/>
      <c r="G71" s="68"/>
      <c r="H71" s="68"/>
      <c r="I71" s="69">
        <f t="shared" si="5"/>
        <v>0</v>
      </c>
      <c r="K71" s="124"/>
      <c r="L71" s="124"/>
      <c r="M71" s="124"/>
      <c r="N71" s="124"/>
      <c r="O71" s="124"/>
      <c r="P71" s="10"/>
    </row>
    <row r="72" spans="1:16" x14ac:dyDescent="0.2">
      <c r="A72" s="146"/>
      <c r="B72" s="146"/>
      <c r="C72" s="146"/>
      <c r="D72" s="146"/>
      <c r="E72" s="146"/>
      <c r="F72" s="71"/>
      <c r="G72" s="68"/>
      <c r="H72" s="68"/>
      <c r="I72" s="69">
        <f t="shared" si="5"/>
        <v>0</v>
      </c>
      <c r="K72" s="124"/>
      <c r="L72" s="124"/>
      <c r="M72" s="124"/>
      <c r="N72" s="124"/>
      <c r="O72" s="124"/>
      <c r="P72" s="10"/>
    </row>
    <row r="73" spans="1:16" x14ac:dyDescent="0.2">
      <c r="A73" s="146"/>
      <c r="B73" s="146"/>
      <c r="C73" s="146"/>
      <c r="D73" s="146"/>
      <c r="E73" s="146"/>
      <c r="F73" s="71"/>
      <c r="G73" s="68"/>
      <c r="H73" s="68"/>
      <c r="I73" s="69">
        <f t="shared" si="5"/>
        <v>0</v>
      </c>
      <c r="K73" s="124"/>
      <c r="L73" s="124"/>
      <c r="M73" s="124"/>
      <c r="N73" s="124"/>
      <c r="O73" s="124"/>
    </row>
    <row r="74" spans="1:16" x14ac:dyDescent="0.2">
      <c r="A74" s="146"/>
      <c r="B74" s="146"/>
      <c r="C74" s="146"/>
      <c r="D74" s="146"/>
      <c r="E74" s="146"/>
      <c r="F74" s="71"/>
      <c r="G74" s="68"/>
      <c r="H74" s="68"/>
      <c r="I74" s="69">
        <f t="shared" si="5"/>
        <v>0</v>
      </c>
      <c r="K74" s="124"/>
      <c r="L74" s="124"/>
      <c r="M74" s="124"/>
      <c r="N74" s="124"/>
      <c r="O74" s="124"/>
    </row>
    <row r="75" spans="1:16" x14ac:dyDescent="0.2">
      <c r="A75" s="118" t="s">
        <v>17</v>
      </c>
      <c r="B75" s="119"/>
      <c r="C75" s="119"/>
      <c r="D75" s="119"/>
      <c r="E75" s="119"/>
      <c r="F75" s="67"/>
      <c r="G75" s="70">
        <f>SUM(G68:G74)</f>
        <v>0</v>
      </c>
      <c r="H75" s="70">
        <f>SUM(H68:H74)</f>
        <v>0</v>
      </c>
      <c r="I75" s="70">
        <f t="shared" si="5"/>
        <v>0</v>
      </c>
      <c r="K75" s="124"/>
      <c r="L75" s="124"/>
      <c r="M75" s="124"/>
      <c r="N75" s="124"/>
      <c r="O75" s="124"/>
    </row>
    <row r="76" spans="1:16" ht="17.25" customHeight="1" x14ac:dyDescent="0.2">
      <c r="A76" s="147"/>
      <c r="B76" s="148"/>
      <c r="C76" s="148"/>
      <c r="D76" s="148"/>
      <c r="E76" s="148"/>
      <c r="F76" s="148"/>
      <c r="G76" s="148"/>
      <c r="H76" s="148"/>
      <c r="I76" s="149"/>
      <c r="K76" s="124"/>
      <c r="L76" s="124"/>
      <c r="M76" s="124"/>
      <c r="N76" s="124"/>
      <c r="O76" s="124"/>
    </row>
    <row r="77" spans="1:16" x14ac:dyDescent="0.2">
      <c r="A77" s="109" t="s">
        <v>95</v>
      </c>
      <c r="B77" s="110"/>
      <c r="C77" s="110"/>
      <c r="D77" s="110"/>
      <c r="E77" s="110"/>
      <c r="F77" s="67"/>
      <c r="G77" s="67"/>
      <c r="H77" s="67"/>
      <c r="I77" s="67"/>
    </row>
    <row r="78" spans="1:16" ht="24" customHeight="1" x14ac:dyDescent="0.2">
      <c r="A78" s="114" t="s">
        <v>137</v>
      </c>
      <c r="B78" s="114"/>
      <c r="C78" s="114"/>
      <c r="D78" s="114"/>
      <c r="E78" s="114"/>
      <c r="F78" s="71"/>
      <c r="G78" s="68"/>
      <c r="H78" s="68"/>
      <c r="I78" s="69">
        <f>G78+H78</f>
        <v>0</v>
      </c>
      <c r="J78" s="9"/>
      <c r="K78" s="124" t="s">
        <v>138</v>
      </c>
      <c r="L78" s="124"/>
      <c r="M78" s="124"/>
      <c r="N78" s="124"/>
      <c r="O78" s="124"/>
      <c r="P78" s="10"/>
    </row>
    <row r="79" spans="1:16" x14ac:dyDescent="0.2">
      <c r="A79" s="146" t="s">
        <v>136</v>
      </c>
      <c r="B79" s="146"/>
      <c r="C79" s="146"/>
      <c r="D79" s="146"/>
      <c r="E79" s="146"/>
      <c r="F79" s="71"/>
      <c r="G79" s="68">
        <v>350</v>
      </c>
      <c r="H79" s="68"/>
      <c r="I79" s="69">
        <f t="shared" ref="I79:I88" si="6">G79+H79</f>
        <v>350</v>
      </c>
      <c r="K79" s="124"/>
      <c r="L79" s="124"/>
      <c r="M79" s="124"/>
      <c r="N79" s="124"/>
      <c r="O79" s="124"/>
      <c r="P79" s="10"/>
    </row>
    <row r="80" spans="1:16" x14ac:dyDescent="0.2">
      <c r="A80" s="146"/>
      <c r="B80" s="146"/>
      <c r="C80" s="146"/>
      <c r="D80" s="146"/>
      <c r="E80" s="146"/>
      <c r="F80" s="71"/>
      <c r="G80" s="68"/>
      <c r="H80" s="68"/>
      <c r="I80" s="69">
        <f t="shared" si="6"/>
        <v>0</v>
      </c>
      <c r="K80" s="124"/>
      <c r="L80" s="124"/>
      <c r="M80" s="124"/>
      <c r="N80" s="124"/>
      <c r="O80" s="124"/>
    </row>
    <row r="81" spans="1:15" x14ac:dyDescent="0.2">
      <c r="A81" s="146"/>
      <c r="B81" s="146"/>
      <c r="C81" s="146"/>
      <c r="D81" s="146"/>
      <c r="E81" s="146"/>
      <c r="F81" s="71"/>
      <c r="G81" s="68"/>
      <c r="H81" s="68"/>
      <c r="I81" s="69">
        <f t="shared" si="6"/>
        <v>0</v>
      </c>
      <c r="K81" s="124"/>
      <c r="L81" s="124"/>
      <c r="M81" s="124"/>
      <c r="N81" s="124"/>
      <c r="O81" s="124"/>
    </row>
    <row r="82" spans="1:15" x14ac:dyDescent="0.2">
      <c r="A82" s="146"/>
      <c r="B82" s="146"/>
      <c r="C82" s="146"/>
      <c r="D82" s="146"/>
      <c r="E82" s="146"/>
      <c r="F82" s="71"/>
      <c r="G82" s="68"/>
      <c r="H82" s="68"/>
      <c r="I82" s="69">
        <f t="shared" si="6"/>
        <v>0</v>
      </c>
      <c r="K82" s="124"/>
      <c r="L82" s="124"/>
      <c r="M82" s="124"/>
      <c r="N82" s="124"/>
      <c r="O82" s="124"/>
    </row>
    <row r="83" spans="1:15" x14ac:dyDescent="0.2">
      <c r="A83" s="146"/>
      <c r="B83" s="146"/>
      <c r="C83" s="146"/>
      <c r="D83" s="146"/>
      <c r="E83" s="146"/>
      <c r="F83" s="71"/>
      <c r="G83" s="68"/>
      <c r="H83" s="68"/>
      <c r="I83" s="69">
        <f t="shared" si="6"/>
        <v>0</v>
      </c>
      <c r="K83" s="124"/>
      <c r="L83" s="124"/>
      <c r="M83" s="124"/>
      <c r="N83" s="124"/>
      <c r="O83" s="124"/>
    </row>
    <row r="84" spans="1:15" ht="12.75" customHeight="1" x14ac:dyDescent="0.2">
      <c r="A84" s="146"/>
      <c r="B84" s="146"/>
      <c r="C84" s="146"/>
      <c r="D84" s="146"/>
      <c r="E84" s="146"/>
      <c r="F84" s="71"/>
      <c r="G84" s="68"/>
      <c r="H84" s="68"/>
      <c r="I84" s="69">
        <f t="shared" si="6"/>
        <v>0</v>
      </c>
      <c r="K84" s="124" t="s">
        <v>115</v>
      </c>
      <c r="L84" s="124"/>
      <c r="M84" s="124"/>
      <c r="N84" s="124"/>
      <c r="O84" s="124"/>
    </row>
    <row r="85" spans="1:15" x14ac:dyDescent="0.2">
      <c r="A85" s="146"/>
      <c r="B85" s="146"/>
      <c r="C85" s="146"/>
      <c r="D85" s="146"/>
      <c r="E85" s="146"/>
      <c r="F85" s="71"/>
      <c r="G85" s="68"/>
      <c r="H85" s="68"/>
      <c r="I85" s="69">
        <f t="shared" si="6"/>
        <v>0</v>
      </c>
      <c r="K85" s="124"/>
      <c r="L85" s="124"/>
      <c r="M85" s="124"/>
      <c r="N85" s="124"/>
      <c r="O85" s="124"/>
    </row>
    <row r="86" spans="1:15" ht="12.75" customHeight="1" x14ac:dyDescent="0.2">
      <c r="A86" s="146"/>
      <c r="B86" s="146"/>
      <c r="C86" s="146"/>
      <c r="D86" s="146"/>
      <c r="E86" s="146"/>
      <c r="F86" s="71"/>
      <c r="G86" s="68"/>
      <c r="H86" s="68"/>
      <c r="I86" s="69">
        <f t="shared" si="6"/>
        <v>0</v>
      </c>
      <c r="K86" s="21"/>
      <c r="L86" s="21"/>
      <c r="M86" s="21"/>
      <c r="N86" s="21"/>
      <c r="O86" s="21"/>
    </row>
    <row r="87" spans="1:15" x14ac:dyDescent="0.2">
      <c r="A87" s="146"/>
      <c r="B87" s="146"/>
      <c r="C87" s="146"/>
      <c r="D87" s="146"/>
      <c r="E87" s="146"/>
      <c r="F87" s="71"/>
      <c r="G87" s="68"/>
      <c r="H87" s="68"/>
      <c r="I87" s="69">
        <f t="shared" si="6"/>
        <v>0</v>
      </c>
    </row>
    <row r="88" spans="1:15" x14ac:dyDescent="0.2">
      <c r="A88" s="118" t="s">
        <v>96</v>
      </c>
      <c r="B88" s="119"/>
      <c r="C88" s="119"/>
      <c r="D88" s="119"/>
      <c r="E88" s="119"/>
      <c r="F88" s="67"/>
      <c r="G88" s="70">
        <f>SUM(G78:G87)</f>
        <v>350</v>
      </c>
      <c r="H88" s="70">
        <f>SUM(H78:H87)</f>
        <v>0</v>
      </c>
      <c r="I88" s="70">
        <f t="shared" si="6"/>
        <v>350</v>
      </c>
    </row>
    <row r="89" spans="1:15" x14ac:dyDescent="0.2">
      <c r="A89" s="67"/>
      <c r="B89" s="67"/>
      <c r="C89" s="67"/>
      <c r="D89" s="67"/>
      <c r="E89" s="67"/>
      <c r="F89" s="67"/>
      <c r="G89" s="67"/>
      <c r="H89" s="67"/>
      <c r="I89" s="67"/>
    </row>
    <row r="90" spans="1:15" x14ac:dyDescent="0.2">
      <c r="A90" s="109" t="s">
        <v>18</v>
      </c>
      <c r="B90" s="110"/>
      <c r="C90" s="110"/>
      <c r="D90" s="110"/>
      <c r="E90" s="110"/>
      <c r="F90" s="67"/>
      <c r="G90" s="67"/>
      <c r="H90" s="67"/>
      <c r="I90" s="67"/>
    </row>
    <row r="91" spans="1:15" ht="12.4" customHeight="1" x14ac:dyDescent="0.2">
      <c r="A91" s="151"/>
      <c r="B91" s="151"/>
      <c r="C91" s="151"/>
      <c r="D91" s="151"/>
      <c r="E91" s="151"/>
      <c r="F91" s="71"/>
      <c r="G91" s="68"/>
      <c r="H91" s="68"/>
      <c r="I91" s="69">
        <f t="shared" ref="I91:I96" si="7">G91+H91</f>
        <v>0</v>
      </c>
    </row>
    <row r="92" spans="1:15" x14ac:dyDescent="0.2">
      <c r="A92" s="151"/>
      <c r="B92" s="151"/>
      <c r="C92" s="151"/>
      <c r="D92" s="151"/>
      <c r="E92" s="151"/>
      <c r="F92" s="71"/>
      <c r="G92" s="68"/>
      <c r="H92" s="68"/>
      <c r="I92" s="69">
        <f t="shared" si="7"/>
        <v>0</v>
      </c>
    </row>
    <row r="93" spans="1:15" x14ac:dyDescent="0.2">
      <c r="A93" s="146"/>
      <c r="B93" s="146"/>
      <c r="C93" s="146"/>
      <c r="D93" s="146"/>
      <c r="E93" s="146"/>
      <c r="F93" s="71"/>
      <c r="G93" s="68"/>
      <c r="H93" s="68"/>
      <c r="I93" s="69">
        <f t="shared" si="7"/>
        <v>0</v>
      </c>
    </row>
    <row r="94" spans="1:15" x14ac:dyDescent="0.2">
      <c r="A94" s="146"/>
      <c r="B94" s="146"/>
      <c r="C94" s="146"/>
      <c r="D94" s="146"/>
      <c r="E94" s="146"/>
      <c r="F94" s="71"/>
      <c r="G94" s="68"/>
      <c r="H94" s="68"/>
      <c r="I94" s="69">
        <f t="shared" si="7"/>
        <v>0</v>
      </c>
    </row>
    <row r="95" spans="1:15" x14ac:dyDescent="0.2">
      <c r="A95" s="146"/>
      <c r="B95" s="146"/>
      <c r="C95" s="146"/>
      <c r="D95" s="146"/>
      <c r="E95" s="146"/>
      <c r="F95" s="71"/>
      <c r="G95" s="68"/>
      <c r="H95" s="68"/>
      <c r="I95" s="69">
        <f t="shared" si="7"/>
        <v>0</v>
      </c>
    </row>
    <row r="96" spans="1:15" x14ac:dyDescent="0.2">
      <c r="A96" s="118" t="s">
        <v>19</v>
      </c>
      <c r="B96" s="119"/>
      <c r="C96" s="119"/>
      <c r="D96" s="119"/>
      <c r="E96" s="119"/>
      <c r="F96" s="67"/>
      <c r="G96" s="70">
        <f>SUM(G91:G95)</f>
        <v>0</v>
      </c>
      <c r="H96" s="70">
        <f>SUM(H91:H95)</f>
        <v>0</v>
      </c>
      <c r="I96" s="70">
        <f t="shared" si="7"/>
        <v>0</v>
      </c>
    </row>
    <row r="97" spans="1:15" x14ac:dyDescent="0.2">
      <c r="A97" s="147"/>
      <c r="B97" s="148"/>
      <c r="C97" s="148"/>
      <c r="D97" s="148"/>
      <c r="E97" s="148"/>
      <c r="F97" s="148"/>
      <c r="G97" s="148"/>
      <c r="H97" s="148"/>
      <c r="I97" s="149"/>
    </row>
    <row r="98" spans="1:15" x14ac:dyDescent="0.2">
      <c r="A98" s="109" t="s">
        <v>20</v>
      </c>
      <c r="B98" s="110"/>
      <c r="C98" s="110"/>
      <c r="D98" s="110"/>
      <c r="E98" s="110"/>
      <c r="F98" s="67"/>
      <c r="G98" s="67"/>
      <c r="H98" s="67"/>
      <c r="I98" s="67"/>
    </row>
    <row r="99" spans="1:15" ht="11.25" customHeight="1" x14ac:dyDescent="0.2">
      <c r="A99" s="114"/>
      <c r="B99" s="114"/>
      <c r="C99" s="114"/>
      <c r="D99" s="114"/>
      <c r="E99" s="114"/>
      <c r="F99" s="67"/>
      <c r="G99" s="68"/>
      <c r="H99" s="68"/>
      <c r="I99" s="69">
        <f t="shared" ref="I99:I105" si="8">G99+H99</f>
        <v>0</v>
      </c>
      <c r="K99" s="124" t="s">
        <v>116</v>
      </c>
      <c r="L99" s="124"/>
      <c r="M99" s="124"/>
      <c r="N99" s="124"/>
      <c r="O99" s="124"/>
    </row>
    <row r="100" spans="1:15" ht="12.75" customHeight="1" x14ac:dyDescent="0.2">
      <c r="A100" s="114"/>
      <c r="B100" s="114"/>
      <c r="C100" s="114"/>
      <c r="D100" s="114"/>
      <c r="E100" s="114"/>
      <c r="F100" s="67"/>
      <c r="G100" s="68"/>
      <c r="H100" s="68"/>
      <c r="I100" s="69">
        <f t="shared" si="8"/>
        <v>0</v>
      </c>
      <c r="K100" s="124"/>
      <c r="L100" s="124"/>
      <c r="M100" s="124"/>
      <c r="N100" s="124"/>
      <c r="O100" s="124"/>
    </row>
    <row r="101" spans="1:15" x14ac:dyDescent="0.2">
      <c r="A101" s="114"/>
      <c r="B101" s="114"/>
      <c r="C101" s="114"/>
      <c r="D101" s="114"/>
      <c r="E101" s="114"/>
      <c r="F101" s="67"/>
      <c r="G101" s="68"/>
      <c r="H101" s="68"/>
      <c r="I101" s="69">
        <f t="shared" si="8"/>
        <v>0</v>
      </c>
      <c r="K101" s="124"/>
      <c r="L101" s="124"/>
      <c r="M101" s="124"/>
      <c r="N101" s="124"/>
      <c r="O101" s="124"/>
    </row>
    <row r="102" spans="1:15" x14ac:dyDescent="0.2">
      <c r="A102" s="150"/>
      <c r="B102" s="150"/>
      <c r="C102" s="150"/>
      <c r="D102" s="150"/>
      <c r="E102" s="150"/>
      <c r="F102" s="67"/>
      <c r="G102" s="68"/>
      <c r="H102" s="68"/>
      <c r="I102" s="69">
        <f t="shared" si="8"/>
        <v>0</v>
      </c>
      <c r="K102" s="124"/>
      <c r="L102" s="124"/>
      <c r="M102" s="124"/>
      <c r="N102" s="124"/>
      <c r="O102" s="124"/>
    </row>
    <row r="103" spans="1:15" x14ac:dyDescent="0.2">
      <c r="A103" s="114"/>
      <c r="B103" s="114"/>
      <c r="C103" s="114"/>
      <c r="D103" s="114"/>
      <c r="E103" s="114"/>
      <c r="F103" s="67"/>
      <c r="G103" s="68"/>
      <c r="H103" s="68"/>
      <c r="I103" s="69">
        <f t="shared" si="8"/>
        <v>0</v>
      </c>
      <c r="K103" s="124"/>
      <c r="L103" s="124"/>
      <c r="M103" s="124"/>
      <c r="N103" s="124"/>
      <c r="O103" s="124"/>
    </row>
    <row r="104" spans="1:15" ht="12.75" customHeight="1" x14ac:dyDescent="0.2">
      <c r="A104" s="150"/>
      <c r="B104" s="150"/>
      <c r="C104" s="150"/>
      <c r="D104" s="150"/>
      <c r="E104" s="150"/>
      <c r="F104" s="71"/>
      <c r="G104" s="68"/>
      <c r="H104" s="68"/>
      <c r="I104" s="69">
        <f t="shared" si="8"/>
        <v>0</v>
      </c>
      <c r="K104" s="124"/>
      <c r="L104" s="124"/>
      <c r="M104" s="124"/>
      <c r="N104" s="124"/>
      <c r="O104" s="124"/>
    </row>
    <row r="105" spans="1:15" x14ac:dyDescent="0.2">
      <c r="A105" s="118" t="s">
        <v>64</v>
      </c>
      <c r="B105" s="119"/>
      <c r="C105" s="119"/>
      <c r="D105" s="119"/>
      <c r="E105" s="119"/>
      <c r="F105" s="67"/>
      <c r="G105" s="70">
        <f>SUM(G99:G104)</f>
        <v>0</v>
      </c>
      <c r="H105" s="70">
        <f>SUM(H99:H104)</f>
        <v>0</v>
      </c>
      <c r="I105" s="70">
        <f t="shared" si="8"/>
        <v>0</v>
      </c>
      <c r="K105" s="124"/>
      <c r="L105" s="124"/>
      <c r="M105" s="124"/>
      <c r="N105" s="124"/>
      <c r="O105" s="124"/>
    </row>
    <row r="106" spans="1:15" x14ac:dyDescent="0.2">
      <c r="A106" s="147"/>
      <c r="B106" s="148"/>
      <c r="C106" s="148"/>
      <c r="D106" s="148"/>
      <c r="E106" s="148"/>
      <c r="F106" s="148"/>
      <c r="G106" s="148"/>
      <c r="H106" s="148"/>
      <c r="I106" s="149"/>
    </row>
    <row r="107" spans="1:15" x14ac:dyDescent="0.2">
      <c r="A107" s="109" t="s">
        <v>21</v>
      </c>
      <c r="B107" s="110"/>
      <c r="C107" s="110"/>
      <c r="D107" s="110"/>
      <c r="E107" s="110"/>
      <c r="F107" s="67"/>
      <c r="G107" s="67"/>
      <c r="H107" s="67"/>
      <c r="I107" s="67"/>
    </row>
    <row r="108" spans="1:15" x14ac:dyDescent="0.2">
      <c r="A108" s="146"/>
      <c r="B108" s="146"/>
      <c r="C108" s="146"/>
      <c r="D108" s="146"/>
      <c r="E108" s="146"/>
      <c r="F108" s="67"/>
      <c r="G108" s="68"/>
      <c r="H108" s="68"/>
      <c r="I108" s="69">
        <f>G108+H108</f>
        <v>0</v>
      </c>
    </row>
    <row r="109" spans="1:15" x14ac:dyDescent="0.2">
      <c r="A109" s="146"/>
      <c r="B109" s="146"/>
      <c r="C109" s="146"/>
      <c r="D109" s="146"/>
      <c r="E109" s="146"/>
      <c r="F109" s="67"/>
      <c r="G109" s="68"/>
      <c r="H109" s="68"/>
      <c r="I109" s="69">
        <f>G109+H109</f>
        <v>0</v>
      </c>
    </row>
    <row r="110" spans="1:15" x14ac:dyDescent="0.2">
      <c r="A110" s="146"/>
      <c r="B110" s="146"/>
      <c r="C110" s="146"/>
      <c r="D110" s="146"/>
      <c r="E110" s="146"/>
      <c r="F110" s="67"/>
      <c r="G110" s="68"/>
      <c r="H110" s="68"/>
      <c r="I110" s="69">
        <f>G110+H110</f>
        <v>0</v>
      </c>
    </row>
    <row r="111" spans="1:15" x14ac:dyDescent="0.2">
      <c r="A111" s="146"/>
      <c r="B111" s="146"/>
      <c r="C111" s="146"/>
      <c r="D111" s="146"/>
      <c r="E111" s="146"/>
      <c r="F111" s="71"/>
      <c r="G111" s="68"/>
      <c r="H111" s="68"/>
      <c r="I111" s="69">
        <f>G111+H111</f>
        <v>0</v>
      </c>
    </row>
    <row r="112" spans="1:15" x14ac:dyDescent="0.2">
      <c r="A112" s="118" t="s">
        <v>22</v>
      </c>
      <c r="B112" s="119"/>
      <c r="C112" s="119"/>
      <c r="D112" s="119"/>
      <c r="E112" s="119"/>
      <c r="F112" s="67"/>
      <c r="G112" s="70">
        <f>SUM(G108:G111)</f>
        <v>0</v>
      </c>
      <c r="H112" s="70">
        <f>SUM(H108:H111)</f>
        <v>0</v>
      </c>
      <c r="I112" s="70">
        <f>G112+H112</f>
        <v>0</v>
      </c>
    </row>
    <row r="113" spans="1:16" x14ac:dyDescent="0.2">
      <c r="A113" s="147"/>
      <c r="B113" s="148"/>
      <c r="C113" s="148"/>
      <c r="D113" s="148"/>
      <c r="E113" s="148"/>
      <c r="F113" s="148"/>
      <c r="G113" s="148"/>
      <c r="H113" s="148"/>
      <c r="I113" s="149"/>
    </row>
    <row r="114" spans="1:16" x14ac:dyDescent="0.2">
      <c r="A114" s="109" t="s">
        <v>23</v>
      </c>
      <c r="B114" s="110"/>
      <c r="C114" s="110"/>
      <c r="D114" s="110"/>
      <c r="E114" s="110"/>
      <c r="F114" s="67"/>
      <c r="G114" s="67"/>
      <c r="H114" s="67"/>
      <c r="I114" s="67"/>
    </row>
    <row r="115" spans="1:16" ht="12.4" customHeight="1" x14ac:dyDescent="0.2">
      <c r="A115" s="114" t="s">
        <v>124</v>
      </c>
      <c r="B115" s="114"/>
      <c r="C115" s="114"/>
      <c r="D115" s="114"/>
      <c r="E115" s="114"/>
      <c r="F115" s="71"/>
      <c r="G115" s="68"/>
      <c r="H115" s="68"/>
      <c r="I115" s="69">
        <f>G115+H115</f>
        <v>0</v>
      </c>
      <c r="K115" s="125" t="s">
        <v>117</v>
      </c>
      <c r="L115" s="125"/>
      <c r="M115" s="125"/>
      <c r="N115" s="125"/>
      <c r="O115" s="125"/>
      <c r="P115" s="6"/>
    </row>
    <row r="116" spans="1:16" ht="12.75" customHeight="1" x14ac:dyDescent="0.2">
      <c r="A116" s="150"/>
      <c r="B116" s="150"/>
      <c r="C116" s="150"/>
      <c r="D116" s="150"/>
      <c r="E116" s="150"/>
      <c r="F116" s="71"/>
      <c r="G116" s="68"/>
      <c r="H116" s="68"/>
      <c r="I116" s="69">
        <f t="shared" ref="I116:I123" si="9">G116+H116</f>
        <v>0</v>
      </c>
      <c r="K116" s="125"/>
      <c r="L116" s="125"/>
      <c r="M116" s="125"/>
      <c r="N116" s="125"/>
      <c r="O116" s="125"/>
      <c r="P116" s="6"/>
    </row>
    <row r="117" spans="1:16" ht="12.75" customHeight="1" x14ac:dyDescent="0.2">
      <c r="A117" s="114"/>
      <c r="B117" s="114"/>
      <c r="C117" s="114"/>
      <c r="D117" s="114"/>
      <c r="E117" s="114"/>
      <c r="F117" s="71"/>
      <c r="G117" s="68"/>
      <c r="H117" s="68"/>
      <c r="I117" s="69">
        <f t="shared" si="9"/>
        <v>0</v>
      </c>
      <c r="K117" s="125"/>
      <c r="L117" s="125"/>
      <c r="M117" s="125"/>
      <c r="N117" s="125"/>
      <c r="O117" s="125"/>
      <c r="P117" s="6"/>
    </row>
    <row r="118" spans="1:16" ht="12.75" customHeight="1" x14ac:dyDescent="0.2">
      <c r="A118" s="114"/>
      <c r="B118" s="114"/>
      <c r="C118" s="114"/>
      <c r="D118" s="114"/>
      <c r="E118" s="114"/>
      <c r="F118" s="71"/>
      <c r="G118" s="68"/>
      <c r="H118" s="68"/>
      <c r="I118" s="69">
        <f t="shared" si="9"/>
        <v>0</v>
      </c>
      <c r="K118" s="125"/>
      <c r="L118" s="125"/>
      <c r="M118" s="125"/>
      <c r="N118" s="125"/>
      <c r="O118" s="125"/>
      <c r="P118" s="6"/>
    </row>
    <row r="119" spans="1:16" ht="12.75" customHeight="1" x14ac:dyDescent="0.2">
      <c r="A119" s="114"/>
      <c r="B119" s="114"/>
      <c r="C119" s="114"/>
      <c r="D119" s="114"/>
      <c r="E119" s="114"/>
      <c r="F119" s="71"/>
      <c r="G119" s="68"/>
      <c r="H119" s="68"/>
      <c r="I119" s="69">
        <f t="shared" si="9"/>
        <v>0</v>
      </c>
      <c r="K119" s="125"/>
      <c r="L119" s="125"/>
      <c r="M119" s="125"/>
      <c r="N119" s="125"/>
      <c r="O119" s="125"/>
    </row>
    <row r="120" spans="1:16" x14ac:dyDescent="0.2">
      <c r="A120" s="114"/>
      <c r="B120" s="114"/>
      <c r="C120" s="114"/>
      <c r="D120" s="114"/>
      <c r="E120" s="114"/>
      <c r="F120" s="71"/>
      <c r="G120" s="68"/>
      <c r="H120" s="68"/>
      <c r="I120" s="69">
        <f t="shared" si="9"/>
        <v>0</v>
      </c>
    </row>
    <row r="121" spans="1:16" x14ac:dyDescent="0.2">
      <c r="A121" s="146"/>
      <c r="B121" s="146"/>
      <c r="C121" s="146"/>
      <c r="D121" s="146"/>
      <c r="E121" s="146"/>
      <c r="F121" s="71"/>
      <c r="G121" s="68"/>
      <c r="H121" s="68"/>
      <c r="I121" s="69">
        <f t="shared" si="9"/>
        <v>0</v>
      </c>
    </row>
    <row r="122" spans="1:16" x14ac:dyDescent="0.2">
      <c r="A122" s="146"/>
      <c r="B122" s="146"/>
      <c r="C122" s="146"/>
      <c r="D122" s="146"/>
      <c r="E122" s="146"/>
      <c r="F122" s="71"/>
      <c r="G122" s="68"/>
      <c r="H122" s="68"/>
      <c r="I122" s="69">
        <f t="shared" si="9"/>
        <v>0</v>
      </c>
    </row>
    <row r="123" spans="1:16" x14ac:dyDescent="0.2">
      <c r="A123" s="118" t="s">
        <v>24</v>
      </c>
      <c r="B123" s="119"/>
      <c r="C123" s="119"/>
      <c r="D123" s="119"/>
      <c r="E123" s="119"/>
      <c r="F123" s="67"/>
      <c r="G123" s="70">
        <f>SUM(G115:G122)</f>
        <v>0</v>
      </c>
      <c r="H123" s="70">
        <f>SUM(H115:H122)</f>
        <v>0</v>
      </c>
      <c r="I123" s="70">
        <f t="shared" si="9"/>
        <v>0</v>
      </c>
    </row>
    <row r="124" spans="1:16" x14ac:dyDescent="0.2">
      <c r="A124" s="147"/>
      <c r="B124" s="148"/>
      <c r="C124" s="148"/>
      <c r="D124" s="148"/>
      <c r="E124" s="148"/>
      <c r="F124" s="148"/>
      <c r="G124" s="148"/>
      <c r="H124" s="148"/>
      <c r="I124" s="149"/>
    </row>
    <row r="125" spans="1:16" x14ac:dyDescent="0.2">
      <c r="A125" s="72" t="s">
        <v>25</v>
      </c>
      <c r="B125" s="73"/>
      <c r="C125" s="73"/>
      <c r="D125" s="73"/>
      <c r="E125" s="73"/>
      <c r="F125" s="67"/>
      <c r="G125" s="74">
        <f>SUM(G123,G112,G105,G96,G88,G75,G65,G56,G48,G36,G22)</f>
        <v>350</v>
      </c>
      <c r="H125" s="74">
        <f>SUM(H123,H112,H105,H96,H88,H75,H65,H56,H48,H36,H22)</f>
        <v>0</v>
      </c>
      <c r="I125" s="74">
        <f>SUM(G125:H125)</f>
        <v>350</v>
      </c>
    </row>
    <row r="126" spans="1:16" ht="13.15" customHeight="1" x14ac:dyDescent="0.2">
      <c r="A126" s="75"/>
      <c r="B126" s="67"/>
      <c r="C126" s="67"/>
      <c r="D126" s="67"/>
      <c r="E126" s="67"/>
      <c r="F126" s="67"/>
      <c r="G126" s="67"/>
      <c r="H126" s="67"/>
      <c r="I126" s="67"/>
      <c r="K126" s="126" t="s">
        <v>75</v>
      </c>
      <c r="L126" s="126"/>
      <c r="M126" s="126"/>
      <c r="N126" s="126"/>
      <c r="O126" s="126"/>
      <c r="P126" s="19"/>
    </row>
    <row r="127" spans="1:16" ht="14.45" customHeight="1" x14ac:dyDescent="0.25">
      <c r="A127" s="108" t="s">
        <v>26</v>
      </c>
      <c r="B127" s="108"/>
      <c r="C127" s="108"/>
      <c r="D127" s="108"/>
      <c r="E127" s="108"/>
      <c r="F127" s="65"/>
      <c r="G127" s="66" t="s">
        <v>9</v>
      </c>
      <c r="H127" s="66" t="s">
        <v>10</v>
      </c>
      <c r="I127" s="66" t="s">
        <v>11</v>
      </c>
      <c r="K127" s="126"/>
      <c r="L127" s="126"/>
      <c r="M127" s="126"/>
      <c r="N127" s="126"/>
      <c r="O127" s="126"/>
      <c r="P127" s="19"/>
    </row>
    <row r="128" spans="1:16" x14ac:dyDescent="0.2">
      <c r="A128" s="76"/>
      <c r="B128" s="77" t="s">
        <v>125</v>
      </c>
      <c r="C128" s="77"/>
      <c r="D128" s="76"/>
      <c r="E128" s="67"/>
      <c r="F128" s="67"/>
      <c r="G128" s="67"/>
      <c r="H128" s="67"/>
      <c r="I128" s="67"/>
      <c r="K128" s="128" t="s">
        <v>97</v>
      </c>
      <c r="L128" s="128"/>
      <c r="N128" s="128"/>
      <c r="O128" s="128"/>
    </row>
    <row r="129" spans="1:18" ht="12.75" customHeight="1" x14ac:dyDescent="0.2">
      <c r="A129" s="99" t="s">
        <v>35</v>
      </c>
      <c r="B129" s="77" t="s">
        <v>36</v>
      </c>
      <c r="C129" s="77" t="s">
        <v>37</v>
      </c>
      <c r="D129" s="77" t="s">
        <v>6</v>
      </c>
      <c r="E129" s="75" t="s">
        <v>126</v>
      </c>
      <c r="F129" s="67"/>
      <c r="G129" s="67"/>
      <c r="H129" s="67"/>
      <c r="I129" s="67"/>
      <c r="K129" s="7" t="s">
        <v>47</v>
      </c>
      <c r="L129" s="7" t="s">
        <v>48</v>
      </c>
      <c r="N129" s="7"/>
      <c r="O129" s="7"/>
    </row>
    <row r="130" spans="1:18" x14ac:dyDescent="0.2">
      <c r="A130" s="80" t="s">
        <v>38</v>
      </c>
      <c r="B130" s="78"/>
      <c r="C130" s="78"/>
      <c r="D130" s="79">
        <f t="shared" ref="D130:D136" si="10">B130+C130</f>
        <v>0</v>
      </c>
      <c r="E130" s="68"/>
      <c r="F130" s="67"/>
      <c r="G130" s="68"/>
      <c r="H130" s="68"/>
      <c r="I130" s="69">
        <f t="shared" ref="I130:I136" si="11">G130+H130</f>
        <v>0</v>
      </c>
      <c r="K130" s="16">
        <v>20000</v>
      </c>
      <c r="L130" s="16">
        <v>37400</v>
      </c>
      <c r="M130" s="1"/>
      <c r="N130" s="16"/>
      <c r="O130" s="16"/>
      <c r="P130" s="1"/>
    </row>
    <row r="131" spans="1:18" x14ac:dyDescent="0.2">
      <c r="A131" s="80" t="s">
        <v>73</v>
      </c>
      <c r="B131" s="78"/>
      <c r="C131" s="78"/>
      <c r="D131" s="79">
        <f t="shared" si="10"/>
        <v>0</v>
      </c>
      <c r="E131" s="68"/>
      <c r="F131" s="67"/>
      <c r="G131" s="68"/>
      <c r="H131" s="68"/>
      <c r="I131" s="69">
        <f t="shared" si="11"/>
        <v>0</v>
      </c>
      <c r="K131" s="13" t="s">
        <v>46</v>
      </c>
      <c r="L131" s="16">
        <v>26180</v>
      </c>
      <c r="M131" s="1"/>
      <c r="N131" s="13"/>
      <c r="O131" s="16"/>
      <c r="P131" s="1"/>
    </row>
    <row r="132" spans="1:18" x14ac:dyDescent="0.2">
      <c r="A132" s="80" t="s">
        <v>39</v>
      </c>
      <c r="B132" s="78"/>
      <c r="C132" s="78"/>
      <c r="D132" s="79">
        <f t="shared" si="10"/>
        <v>0</v>
      </c>
      <c r="E132" s="68"/>
      <c r="F132" s="67"/>
      <c r="G132" s="68"/>
      <c r="H132" s="68"/>
      <c r="I132" s="69">
        <f t="shared" si="11"/>
        <v>0</v>
      </c>
      <c r="K132" s="13" t="s">
        <v>46</v>
      </c>
      <c r="L132" s="16">
        <v>18700</v>
      </c>
      <c r="M132" s="1"/>
      <c r="N132" s="13"/>
      <c r="O132" s="16"/>
      <c r="P132" s="1"/>
    </row>
    <row r="133" spans="1:18" x14ac:dyDescent="0.2">
      <c r="A133" s="80" t="s">
        <v>40</v>
      </c>
      <c r="B133" s="78"/>
      <c r="C133" s="78"/>
      <c r="D133" s="79">
        <f t="shared" si="10"/>
        <v>0</v>
      </c>
      <c r="E133" s="68"/>
      <c r="F133" s="67"/>
      <c r="G133" s="68"/>
      <c r="H133" s="68"/>
      <c r="I133" s="69">
        <f t="shared" si="11"/>
        <v>0</v>
      </c>
      <c r="K133" s="13" t="s">
        <v>46</v>
      </c>
      <c r="L133" s="16">
        <v>14212</v>
      </c>
      <c r="M133" s="1"/>
      <c r="N133" s="13"/>
      <c r="O133" s="16"/>
      <c r="P133" s="1"/>
    </row>
    <row r="134" spans="1:18" x14ac:dyDescent="0.2">
      <c r="A134" s="80" t="s">
        <v>42</v>
      </c>
      <c r="B134" s="78"/>
      <c r="C134" s="78"/>
      <c r="D134" s="79">
        <f t="shared" si="10"/>
        <v>0</v>
      </c>
      <c r="E134" s="68"/>
      <c r="F134" s="67"/>
      <c r="G134" s="68"/>
      <c r="H134" s="68"/>
      <c r="I134" s="69">
        <f t="shared" si="11"/>
        <v>0</v>
      </c>
      <c r="K134" s="13" t="s">
        <v>46</v>
      </c>
      <c r="L134" s="16">
        <v>9724</v>
      </c>
      <c r="M134" s="1"/>
      <c r="N134" s="13"/>
      <c r="O134" s="16"/>
      <c r="P134" s="1"/>
    </row>
    <row r="135" spans="1:18" x14ac:dyDescent="0.2">
      <c r="A135" s="80" t="s">
        <v>41</v>
      </c>
      <c r="B135" s="78"/>
      <c r="C135" s="78"/>
      <c r="D135" s="79">
        <f t="shared" si="10"/>
        <v>0</v>
      </c>
      <c r="E135" s="68"/>
      <c r="F135" s="67"/>
      <c r="G135" s="68"/>
      <c r="H135" s="68"/>
      <c r="I135" s="69">
        <f t="shared" si="11"/>
        <v>0</v>
      </c>
      <c r="K135" s="17" t="s">
        <v>46</v>
      </c>
      <c r="L135" s="16">
        <v>7854</v>
      </c>
      <c r="N135" s="17"/>
      <c r="O135" s="16"/>
    </row>
    <row r="136" spans="1:18" x14ac:dyDescent="0.2">
      <c r="A136" s="80" t="s">
        <v>92</v>
      </c>
      <c r="B136" s="78"/>
      <c r="C136" s="78"/>
      <c r="D136" s="79">
        <f t="shared" si="10"/>
        <v>0</v>
      </c>
      <c r="E136" s="68"/>
      <c r="F136" s="67"/>
      <c r="G136" s="68"/>
      <c r="H136" s="68"/>
      <c r="I136" s="69">
        <f t="shared" si="11"/>
        <v>0</v>
      </c>
      <c r="K136" s="17" t="s">
        <v>46</v>
      </c>
      <c r="L136" s="16">
        <v>2244</v>
      </c>
      <c r="N136" s="17"/>
      <c r="O136" s="16"/>
    </row>
    <row r="137" spans="1:18" x14ac:dyDescent="0.2">
      <c r="A137" s="76"/>
      <c r="B137" s="100" t="s">
        <v>43</v>
      </c>
      <c r="C137" s="100"/>
      <c r="D137" s="81">
        <f>SUM(D130:D136)</f>
        <v>0</v>
      </c>
      <c r="E137" s="67"/>
      <c r="F137" s="67"/>
      <c r="G137" s="67"/>
      <c r="H137" s="67"/>
      <c r="I137" s="67"/>
    </row>
    <row r="138" spans="1:18" x14ac:dyDescent="0.2">
      <c r="A138" s="76"/>
      <c r="B138" s="100" t="s">
        <v>44</v>
      </c>
      <c r="C138" s="100"/>
      <c r="D138" s="77">
        <f>ROUND((D130*1)+(D131*0.7)+(D132*0.5)+(D133*0.3809524)+(D134*0.26455027)+(D135*0.21164022)+(D136*0.05627705),2)</f>
        <v>0</v>
      </c>
      <c r="E138" s="67"/>
      <c r="F138" s="67"/>
      <c r="G138" s="67"/>
      <c r="H138" s="67"/>
      <c r="I138" s="67"/>
      <c r="K138" s="4"/>
    </row>
    <row r="139" spans="1:18" x14ac:dyDescent="0.2">
      <c r="A139" s="118" t="s">
        <v>45</v>
      </c>
      <c r="B139" s="119"/>
      <c r="C139" s="119"/>
      <c r="D139" s="119"/>
      <c r="E139" s="119"/>
      <c r="F139" s="67"/>
      <c r="G139" s="70">
        <f>SUM(G130:G138)</f>
        <v>0</v>
      </c>
      <c r="H139" s="70">
        <f>SUM(H130:H135)</f>
        <v>0</v>
      </c>
      <c r="I139" s="70">
        <f>G139+H139</f>
        <v>0</v>
      </c>
    </row>
    <row r="140" spans="1:18" x14ac:dyDescent="0.2">
      <c r="A140" s="121"/>
      <c r="B140" s="122"/>
      <c r="C140" s="122"/>
      <c r="D140" s="122"/>
      <c r="E140" s="122"/>
      <c r="F140" s="122"/>
      <c r="G140" s="122"/>
      <c r="H140" s="122"/>
      <c r="I140" s="123"/>
    </row>
    <row r="141" spans="1:18" x14ac:dyDescent="0.2">
      <c r="A141" s="109" t="s">
        <v>49</v>
      </c>
      <c r="B141" s="110"/>
      <c r="C141" s="110"/>
      <c r="D141" s="110"/>
      <c r="E141" s="110"/>
      <c r="F141" s="67"/>
      <c r="G141" s="67"/>
      <c r="H141" s="67"/>
      <c r="I141" s="67"/>
    </row>
    <row r="142" spans="1:18" ht="12.75" customHeight="1" x14ac:dyDescent="0.2">
      <c r="A142" s="115" t="s">
        <v>50</v>
      </c>
      <c r="B142" s="116"/>
      <c r="C142" s="137" t="s">
        <v>54</v>
      </c>
      <c r="D142" s="137"/>
      <c r="E142" s="82" t="e">
        <f>ROUND(I142/I139,4)</f>
        <v>#DIV/0!</v>
      </c>
      <c r="F142" s="67"/>
      <c r="G142" s="83">
        <f>G139*0.0765</f>
        <v>0</v>
      </c>
      <c r="H142" s="83">
        <f>H139*0.0765</f>
        <v>0</v>
      </c>
      <c r="I142" s="69">
        <f>G142+H142</f>
        <v>0</v>
      </c>
      <c r="K142" s="129" t="s">
        <v>53</v>
      </c>
      <c r="L142" s="136"/>
      <c r="M142" s="136"/>
      <c r="N142" s="136"/>
      <c r="O142" s="136"/>
      <c r="P142" s="136"/>
    </row>
    <row r="143" spans="1:18" x14ac:dyDescent="0.2">
      <c r="A143" s="115" t="s">
        <v>55</v>
      </c>
      <c r="B143" s="116"/>
      <c r="C143" s="116"/>
      <c r="D143" s="116"/>
      <c r="E143" s="84"/>
      <c r="F143" s="67"/>
      <c r="G143" s="83"/>
      <c r="H143" s="83"/>
      <c r="I143" s="69">
        <f>G143+H143</f>
        <v>0</v>
      </c>
      <c r="K143" s="127" t="s">
        <v>76</v>
      </c>
      <c r="L143" s="127"/>
      <c r="M143" s="127"/>
      <c r="N143" s="127"/>
      <c r="O143" s="127"/>
      <c r="P143" s="127"/>
    </row>
    <row r="144" spans="1:18" ht="23.25" customHeight="1" x14ac:dyDescent="0.2">
      <c r="A144" s="112" t="s">
        <v>51</v>
      </c>
      <c r="B144" s="113"/>
      <c r="C144" s="114"/>
      <c r="D144" s="114"/>
      <c r="E144" s="114"/>
      <c r="F144" s="67"/>
      <c r="G144" s="83"/>
      <c r="H144" s="83"/>
      <c r="I144" s="69">
        <f>G144+H144</f>
        <v>0</v>
      </c>
      <c r="K144" s="120" t="s">
        <v>77</v>
      </c>
      <c r="L144" s="120"/>
      <c r="M144" s="120"/>
      <c r="N144" s="120"/>
      <c r="O144" s="120"/>
      <c r="P144" s="120"/>
      <c r="Q144" s="120"/>
      <c r="R144" s="120"/>
    </row>
    <row r="145" spans="1:16" x14ac:dyDescent="0.2">
      <c r="A145" s="115" t="s">
        <v>52</v>
      </c>
      <c r="B145" s="116"/>
      <c r="C145" s="117"/>
      <c r="D145" s="117"/>
      <c r="E145" s="117"/>
      <c r="F145" s="67"/>
      <c r="G145" s="83"/>
      <c r="H145" s="83"/>
      <c r="I145" s="69">
        <f>G145+H145</f>
        <v>0</v>
      </c>
      <c r="K145" s="101" t="s">
        <v>127</v>
      </c>
      <c r="L145" s="64"/>
      <c r="M145" s="64"/>
      <c r="N145" s="64"/>
      <c r="O145" s="64"/>
      <c r="P145" s="64"/>
    </row>
    <row r="146" spans="1:16" x14ac:dyDescent="0.2">
      <c r="A146" s="118" t="s">
        <v>56</v>
      </c>
      <c r="B146" s="119"/>
      <c r="C146" s="119"/>
      <c r="D146" s="119"/>
      <c r="E146" s="119"/>
      <c r="F146" s="67"/>
      <c r="G146" s="70">
        <f>SUM(G142:G145)</f>
        <v>0</v>
      </c>
      <c r="H146" s="70">
        <f>SUM(H142:H145)</f>
        <v>0</v>
      </c>
      <c r="I146" s="70">
        <f>G146+H146</f>
        <v>0</v>
      </c>
    </row>
    <row r="147" spans="1:16" x14ac:dyDescent="0.2">
      <c r="A147" s="121"/>
      <c r="B147" s="122"/>
      <c r="C147" s="122"/>
      <c r="D147" s="122"/>
      <c r="E147" s="122"/>
      <c r="F147" s="122"/>
      <c r="G147" s="122"/>
      <c r="H147" s="122"/>
      <c r="I147" s="123"/>
    </row>
    <row r="148" spans="1:16" x14ac:dyDescent="0.2">
      <c r="A148" s="106" t="s">
        <v>27</v>
      </c>
      <c r="B148" s="107"/>
      <c r="C148" s="107"/>
      <c r="D148" s="107"/>
      <c r="E148" s="107"/>
      <c r="F148" s="67"/>
      <c r="G148" s="74">
        <f>SUM(G146+G139)</f>
        <v>0</v>
      </c>
      <c r="H148" s="74">
        <f>SUM(H146+H139)</f>
        <v>0</v>
      </c>
      <c r="I148" s="74">
        <f>SUM(G148:H148)</f>
        <v>0</v>
      </c>
    </row>
    <row r="149" spans="1:16" x14ac:dyDescent="0.2">
      <c r="A149" s="67"/>
      <c r="B149" s="67"/>
      <c r="C149" s="67"/>
      <c r="D149" s="67"/>
      <c r="E149" s="67"/>
      <c r="F149" s="67"/>
      <c r="G149" s="67"/>
      <c r="H149" s="67"/>
      <c r="I149" s="67"/>
    </row>
    <row r="150" spans="1:16" ht="15" x14ac:dyDescent="0.25">
      <c r="A150" s="108" t="s">
        <v>28</v>
      </c>
      <c r="B150" s="108"/>
      <c r="C150" s="108"/>
      <c r="D150" s="108"/>
      <c r="E150" s="108"/>
      <c r="F150" s="65"/>
      <c r="G150" s="66" t="s">
        <v>9</v>
      </c>
      <c r="H150" s="66" t="s">
        <v>10</v>
      </c>
      <c r="I150" s="66" t="s">
        <v>11</v>
      </c>
      <c r="K150" s="14"/>
      <c r="L150" s="15"/>
      <c r="M150" s="15"/>
      <c r="N150" s="15"/>
      <c r="O150" s="15"/>
      <c r="P150" s="15"/>
    </row>
    <row r="151" spans="1:16" x14ac:dyDescent="0.2">
      <c r="A151" s="109" t="s">
        <v>29</v>
      </c>
      <c r="B151" s="110"/>
      <c r="C151" s="110"/>
      <c r="D151" s="110"/>
      <c r="E151" s="110"/>
      <c r="F151" s="67"/>
      <c r="G151" s="107"/>
      <c r="H151" s="107"/>
      <c r="I151" s="107"/>
      <c r="K151" s="111" t="s">
        <v>66</v>
      </c>
      <c r="L151" s="111"/>
      <c r="M151" s="111"/>
      <c r="N151" s="111"/>
      <c r="O151" s="111"/>
      <c r="P151" s="111"/>
    </row>
    <row r="152" spans="1:16" x14ac:dyDescent="0.2">
      <c r="A152" s="130" t="s">
        <v>57</v>
      </c>
      <c r="B152" s="132"/>
      <c r="C152" s="132"/>
      <c r="D152" s="132"/>
      <c r="E152" s="132"/>
      <c r="F152" s="107"/>
      <c r="G152" s="107"/>
      <c r="H152" s="107"/>
      <c r="I152" s="107"/>
      <c r="K152" s="133" t="s">
        <v>118</v>
      </c>
      <c r="L152" s="134"/>
      <c r="M152" s="6"/>
      <c r="N152" s="135" t="s">
        <v>59</v>
      </c>
      <c r="O152" s="136"/>
    </row>
    <row r="153" spans="1:16" ht="12.75" customHeight="1" x14ac:dyDescent="0.2">
      <c r="A153" s="115" t="s">
        <v>74</v>
      </c>
      <c r="B153" s="115"/>
      <c r="C153" s="115"/>
      <c r="D153" s="115"/>
      <c r="E153" s="115"/>
      <c r="F153" s="67"/>
      <c r="G153" s="83"/>
      <c r="H153" s="83"/>
      <c r="I153" s="69">
        <f>G153+H153</f>
        <v>0</v>
      </c>
      <c r="K153" s="134"/>
      <c r="L153" s="134"/>
      <c r="M153" s="8">
        <f>((G125+G148)*0.0526)*0.8</f>
        <v>14.728000000000002</v>
      </c>
      <c r="N153" s="136"/>
      <c r="O153" s="136"/>
      <c r="P153" s="8">
        <f>(G148+H148+G125+H125)*0.1</f>
        <v>35</v>
      </c>
    </row>
    <row r="154" spans="1:16" x14ac:dyDescent="0.2">
      <c r="A154" s="118" t="s">
        <v>30</v>
      </c>
      <c r="B154" s="119"/>
      <c r="C154" s="119"/>
      <c r="D154" s="119"/>
      <c r="E154" s="119"/>
      <c r="F154" s="67"/>
      <c r="G154" s="70">
        <f>SUM(G153:G153)</f>
        <v>0</v>
      </c>
      <c r="H154" s="70">
        <f>SUM(H153:H153)</f>
        <v>0</v>
      </c>
      <c r="I154" s="70">
        <f>G154+H154</f>
        <v>0</v>
      </c>
      <c r="K154" s="1"/>
      <c r="L154" s="1"/>
      <c r="M154" s="1"/>
      <c r="N154" s="1"/>
      <c r="O154" s="1"/>
      <c r="P154" s="1"/>
    </row>
    <row r="155" spans="1:16" x14ac:dyDescent="0.2">
      <c r="A155" s="67"/>
      <c r="B155" s="67"/>
      <c r="C155" s="67"/>
      <c r="D155" s="67"/>
      <c r="E155" s="67"/>
      <c r="F155" s="67"/>
      <c r="G155" s="67"/>
      <c r="H155" s="67"/>
      <c r="I155" s="67"/>
      <c r="K155" s="1"/>
      <c r="L155" s="1"/>
      <c r="M155" s="1"/>
      <c r="N155" s="1"/>
      <c r="O155" s="1"/>
      <c r="P155" s="1"/>
    </row>
    <row r="156" spans="1:16" x14ac:dyDescent="0.2">
      <c r="A156" s="109" t="s">
        <v>93</v>
      </c>
      <c r="B156" s="110"/>
      <c r="C156" s="110"/>
      <c r="D156" s="110"/>
      <c r="E156" s="110"/>
      <c r="F156" s="67"/>
      <c r="G156" s="107"/>
      <c r="H156" s="107"/>
      <c r="I156" s="107"/>
      <c r="K156" s="4"/>
      <c r="L156" s="1"/>
      <c r="M156" s="1"/>
      <c r="N156" s="1"/>
      <c r="O156" s="1"/>
      <c r="P156" s="1"/>
    </row>
    <row r="157" spans="1:16" x14ac:dyDescent="0.2">
      <c r="A157" s="130" t="s">
        <v>58</v>
      </c>
      <c r="B157" s="131"/>
      <c r="C157" s="131"/>
      <c r="D157" s="131"/>
      <c r="E157" s="131"/>
      <c r="F157" s="107"/>
      <c r="G157" s="107"/>
      <c r="H157" s="107"/>
      <c r="I157" s="107"/>
      <c r="K157" s="1"/>
      <c r="L157" s="1"/>
      <c r="M157" s="1"/>
      <c r="N157" s="13"/>
      <c r="P157" s="1"/>
    </row>
    <row r="158" spans="1:16" x14ac:dyDescent="0.2">
      <c r="A158" s="115" t="s">
        <v>61</v>
      </c>
      <c r="B158" s="116"/>
      <c r="C158" s="116"/>
      <c r="D158" s="85" t="s">
        <v>60</v>
      </c>
      <c r="E158" s="86"/>
      <c r="F158" s="71"/>
      <c r="G158" s="87"/>
      <c r="H158" s="83"/>
      <c r="I158" s="69">
        <f>G158+H158</f>
        <v>0</v>
      </c>
      <c r="K158" s="6"/>
      <c r="L158" s="1"/>
      <c r="M158" s="6"/>
      <c r="P158" s="8"/>
    </row>
    <row r="159" spans="1:16" x14ac:dyDescent="0.2">
      <c r="A159" s="141"/>
      <c r="B159" s="141"/>
      <c r="C159" s="141"/>
      <c r="D159" s="141"/>
      <c r="E159" s="141"/>
      <c r="F159" s="141"/>
      <c r="G159" s="141"/>
      <c r="H159" s="141"/>
      <c r="I159" s="141"/>
      <c r="K159" s="6"/>
      <c r="L159" s="1"/>
      <c r="M159" s="6"/>
    </row>
    <row r="160" spans="1:16" x14ac:dyDescent="0.2">
      <c r="A160" s="115" t="s">
        <v>8</v>
      </c>
      <c r="B160" s="115"/>
      <c r="C160" s="115"/>
      <c r="D160" s="115"/>
      <c r="E160" s="115"/>
      <c r="F160" s="71"/>
      <c r="G160" s="83"/>
      <c r="H160" s="87"/>
      <c r="I160" s="69"/>
      <c r="K160" s="1"/>
      <c r="L160" s="1"/>
      <c r="M160" s="8"/>
    </row>
    <row r="161" spans="1:21" x14ac:dyDescent="0.2">
      <c r="A161" s="118" t="s">
        <v>31</v>
      </c>
      <c r="B161" s="119"/>
      <c r="C161" s="119"/>
      <c r="D161" s="119"/>
      <c r="E161" s="119"/>
      <c r="F161" s="67"/>
      <c r="G161" s="70">
        <f>SUM(G158:G160)</f>
        <v>0</v>
      </c>
      <c r="H161" s="70">
        <f>SUM(H158:H160)</f>
        <v>0</v>
      </c>
      <c r="I161" s="70">
        <f>G161+H161</f>
        <v>0</v>
      </c>
      <c r="K161" s="5" t="s">
        <v>34</v>
      </c>
      <c r="L161" s="1"/>
      <c r="M161" s="1"/>
      <c r="N161" s="1"/>
      <c r="O161" s="1"/>
      <c r="P161" s="1"/>
    </row>
    <row r="162" spans="1:21" x14ac:dyDescent="0.2">
      <c r="A162" s="67"/>
      <c r="B162" s="67"/>
      <c r="C162" s="67"/>
      <c r="D162" s="67"/>
      <c r="E162" s="67"/>
      <c r="F162" s="67"/>
      <c r="G162" s="67"/>
      <c r="H162" s="67"/>
      <c r="I162" s="67"/>
      <c r="K162" s="1"/>
      <c r="L162" s="1"/>
      <c r="M162" s="1"/>
      <c r="N162" s="1"/>
      <c r="O162" s="1"/>
      <c r="P162" s="1"/>
    </row>
    <row r="163" spans="1:21" x14ac:dyDescent="0.2">
      <c r="A163" s="106" t="s">
        <v>32</v>
      </c>
      <c r="B163" s="107"/>
      <c r="C163" s="107"/>
      <c r="D163" s="107"/>
      <c r="E163" s="107"/>
      <c r="F163" s="67"/>
      <c r="G163" s="74">
        <f>SUM(G154,G161)</f>
        <v>0</v>
      </c>
      <c r="H163" s="74">
        <f>SUM(H161,H154)</f>
        <v>0</v>
      </c>
      <c r="I163" s="74">
        <f>SUM(G163:H163)</f>
        <v>0</v>
      </c>
      <c r="K163" s="3" t="s">
        <v>34</v>
      </c>
    </row>
    <row r="164" spans="1:21" x14ac:dyDescent="0.2">
      <c r="A164" s="67"/>
      <c r="B164" s="67"/>
      <c r="C164" s="67"/>
      <c r="D164" s="67"/>
      <c r="E164" s="67"/>
      <c r="F164" s="67"/>
      <c r="G164" s="67"/>
      <c r="H164" s="67"/>
      <c r="I164" s="67"/>
    </row>
    <row r="165" spans="1:21" ht="15" x14ac:dyDescent="0.25">
      <c r="A165" s="139" t="s">
        <v>33</v>
      </c>
      <c r="B165" s="139"/>
      <c r="C165" s="139"/>
      <c r="D165" s="139"/>
      <c r="E165" s="139"/>
      <c r="F165" s="73"/>
      <c r="G165" s="88">
        <f>SUM(G125+G148+G163)</f>
        <v>350</v>
      </c>
      <c r="H165" s="88">
        <f>SUM(H125,H148,H163)</f>
        <v>0</v>
      </c>
      <c r="I165" s="88">
        <f>SUM(G165:H165)</f>
        <v>350</v>
      </c>
    </row>
    <row r="166" spans="1:21" ht="15" x14ac:dyDescent="0.25">
      <c r="A166" s="65"/>
      <c r="B166" s="65"/>
      <c r="C166" s="65"/>
      <c r="D166" s="65"/>
      <c r="E166" s="65"/>
      <c r="F166" s="65"/>
      <c r="G166" s="65"/>
      <c r="H166" s="65"/>
      <c r="I166" s="65"/>
      <c r="J166" s="18"/>
      <c r="K166" s="18"/>
    </row>
    <row r="167" spans="1:21" ht="13.9" customHeight="1" x14ac:dyDescent="0.25">
      <c r="A167" s="140" t="s">
        <v>63</v>
      </c>
      <c r="B167" s="140"/>
      <c r="C167" s="140"/>
      <c r="D167" s="140"/>
      <c r="E167" s="140"/>
      <c r="F167" s="140"/>
      <c r="G167" s="89">
        <f>(G165/I165)</f>
        <v>1</v>
      </c>
      <c r="H167" s="89">
        <f>(H165/I165)</f>
        <v>0</v>
      </c>
      <c r="I167" s="90"/>
      <c r="K167" s="4"/>
      <c r="L167" s="1"/>
      <c r="M167" s="1"/>
      <c r="N167" s="1"/>
      <c r="O167" s="1"/>
      <c r="P167" s="1"/>
    </row>
    <row r="168" spans="1:21" ht="12.75" customHeight="1" x14ac:dyDescent="0.2">
      <c r="A168" s="91"/>
      <c r="B168" s="91"/>
      <c r="C168" s="91"/>
      <c r="D168" s="91"/>
      <c r="E168" s="91"/>
      <c r="F168" s="67"/>
      <c r="G168" s="67"/>
      <c r="H168" s="67"/>
      <c r="I168" s="67"/>
      <c r="K168" s="126" t="s">
        <v>72</v>
      </c>
      <c r="L168" s="126"/>
      <c r="M168" s="126"/>
      <c r="N168" s="126"/>
      <c r="O168" s="126"/>
      <c r="P168" s="1"/>
    </row>
    <row r="169" spans="1:21" ht="12.75" customHeight="1" x14ac:dyDescent="0.2">
      <c r="A169" s="91"/>
      <c r="B169" s="91"/>
      <c r="C169" s="91"/>
      <c r="D169" s="91"/>
      <c r="E169" s="91"/>
      <c r="F169" s="67"/>
      <c r="G169" s="67"/>
      <c r="H169" s="67"/>
      <c r="I169" s="67"/>
      <c r="K169" s="126"/>
      <c r="L169" s="126"/>
      <c r="M169" s="126"/>
      <c r="N169" s="126"/>
      <c r="O169" s="126"/>
      <c r="P169" s="1"/>
    </row>
    <row r="170" spans="1:21" x14ac:dyDescent="0.2">
      <c r="A170" s="67"/>
      <c r="B170" s="67"/>
      <c r="C170" s="67"/>
      <c r="D170" s="67"/>
      <c r="E170" s="67"/>
      <c r="F170" s="67"/>
      <c r="G170" s="67"/>
      <c r="H170" s="67"/>
      <c r="I170" s="67"/>
      <c r="K170" s="1"/>
      <c r="L170" s="1"/>
      <c r="M170" s="1"/>
      <c r="N170" s="1"/>
      <c r="O170" s="1"/>
      <c r="P170" s="1"/>
    </row>
    <row r="171" spans="1:21" ht="15" x14ac:dyDescent="0.25">
      <c r="A171" s="145" t="s">
        <v>0</v>
      </c>
      <c r="B171" s="145"/>
      <c r="C171" s="145"/>
      <c r="D171" s="145"/>
      <c r="E171" s="145"/>
      <c r="F171" s="145"/>
      <c r="G171" s="145"/>
      <c r="H171" s="145"/>
      <c r="I171" s="92" t="e">
        <f>G165/(ROUND(D138,2))</f>
        <v>#DIV/0!</v>
      </c>
      <c r="K171" s="129" t="s">
        <v>129</v>
      </c>
      <c r="L171" s="129"/>
      <c r="M171" s="129"/>
      <c r="N171" s="129"/>
      <c r="O171" s="129"/>
      <c r="P171" s="129"/>
    </row>
    <row r="172" spans="1:21" x14ac:dyDescent="0.2">
      <c r="A172" s="67"/>
      <c r="B172" s="67"/>
      <c r="C172" s="67"/>
      <c r="D172" s="67"/>
      <c r="E172" s="67"/>
      <c r="F172" s="67"/>
      <c r="G172" s="67"/>
      <c r="H172" s="67"/>
      <c r="I172" s="67"/>
    </row>
    <row r="173" spans="1:21" ht="15" customHeight="1" x14ac:dyDescent="0.25">
      <c r="A173" s="143" t="s">
        <v>99</v>
      </c>
      <c r="B173" s="143"/>
      <c r="C173" s="143"/>
      <c r="D173" s="93"/>
      <c r="E173" s="93"/>
      <c r="F173" s="94"/>
      <c r="G173" s="66" t="s">
        <v>100</v>
      </c>
      <c r="H173" s="66" t="s">
        <v>101</v>
      </c>
      <c r="I173" s="66" t="s">
        <v>102</v>
      </c>
      <c r="L173" s="4"/>
      <c r="M173" s="4"/>
      <c r="N173" s="4"/>
      <c r="O173" s="4"/>
      <c r="P173" s="4"/>
      <c r="Q173" s="4"/>
    </row>
    <row r="174" spans="1:21" ht="21.6" customHeight="1" x14ac:dyDescent="0.2">
      <c r="A174" s="144" t="s">
        <v>105</v>
      </c>
      <c r="B174" s="144"/>
      <c r="C174" s="144"/>
      <c r="D174" s="144"/>
      <c r="E174" s="144"/>
      <c r="F174" s="95"/>
      <c r="G174" s="95"/>
      <c r="H174" s="95"/>
      <c r="I174" s="95"/>
    </row>
    <row r="175" spans="1:21" x14ac:dyDescent="0.2">
      <c r="A175" s="142"/>
      <c r="B175" s="142"/>
      <c r="C175" s="142"/>
      <c r="D175" s="142"/>
      <c r="E175" s="142"/>
      <c r="F175" s="96"/>
      <c r="G175" s="97"/>
      <c r="H175" s="97"/>
      <c r="I175" s="97"/>
      <c r="T175" t="s">
        <v>103</v>
      </c>
      <c r="U175" t="s">
        <v>104</v>
      </c>
    </row>
    <row r="176" spans="1:21" x14ac:dyDescent="0.2">
      <c r="A176" s="142"/>
      <c r="B176" s="142"/>
      <c r="C176" s="142"/>
      <c r="D176" s="142"/>
      <c r="E176" s="142"/>
      <c r="F176" s="67"/>
      <c r="G176" s="97"/>
      <c r="H176" s="97"/>
      <c r="I176" s="97"/>
      <c r="T176" t="s">
        <v>106</v>
      </c>
      <c r="U176" t="s">
        <v>107</v>
      </c>
    </row>
    <row r="177" spans="1:21" x14ac:dyDescent="0.2">
      <c r="A177" s="142"/>
      <c r="B177" s="142"/>
      <c r="C177" s="142"/>
      <c r="D177" s="142"/>
      <c r="E177" s="142"/>
      <c r="F177" s="67"/>
      <c r="G177" s="97"/>
      <c r="H177" s="97"/>
      <c r="I177" s="97"/>
      <c r="U177" t="s">
        <v>108</v>
      </c>
    </row>
    <row r="178" spans="1:21" x14ac:dyDescent="0.2">
      <c r="A178" s="142"/>
      <c r="B178" s="142"/>
      <c r="C178" s="142"/>
      <c r="D178" s="142"/>
      <c r="E178" s="142"/>
      <c r="F178" s="96"/>
      <c r="G178" s="97"/>
      <c r="H178" s="97"/>
      <c r="I178" s="97"/>
    </row>
    <row r="179" spans="1:21" x14ac:dyDescent="0.2">
      <c r="A179" s="142"/>
      <c r="B179" s="142"/>
      <c r="C179" s="142"/>
      <c r="D179" s="142"/>
      <c r="E179" s="142"/>
      <c r="F179" s="67"/>
      <c r="G179" s="97"/>
      <c r="H179" s="97"/>
      <c r="I179" s="97"/>
    </row>
    <row r="180" spans="1:21" x14ac:dyDescent="0.2">
      <c r="A180" s="142"/>
      <c r="B180" s="142"/>
      <c r="C180" s="142"/>
      <c r="D180" s="142"/>
      <c r="E180" s="142"/>
      <c r="F180" s="67"/>
      <c r="G180" s="97"/>
      <c r="H180" s="97"/>
      <c r="I180" s="97"/>
    </row>
    <row r="181" spans="1:21" x14ac:dyDescent="0.2">
      <c r="A181" s="142"/>
      <c r="B181" s="142"/>
      <c r="C181" s="142"/>
      <c r="D181" s="142"/>
      <c r="E181" s="142"/>
      <c r="F181" s="67"/>
      <c r="G181" s="97"/>
      <c r="H181" s="97"/>
      <c r="I181" s="97"/>
    </row>
    <row r="182" spans="1:21" x14ac:dyDescent="0.2">
      <c r="A182" s="142"/>
      <c r="B182" s="142"/>
      <c r="C182" s="142"/>
      <c r="D182" s="142"/>
      <c r="E182" s="142"/>
      <c r="F182" s="67"/>
      <c r="G182" s="97"/>
      <c r="H182" s="97"/>
      <c r="I182" s="97"/>
    </row>
    <row r="183" spans="1:21" x14ac:dyDescent="0.2">
      <c r="A183" s="142"/>
      <c r="B183" s="142"/>
      <c r="C183" s="142"/>
      <c r="D183" s="142"/>
      <c r="E183" s="142"/>
      <c r="F183" s="67"/>
      <c r="G183" s="97"/>
      <c r="H183" s="97"/>
      <c r="I183" s="97"/>
    </row>
    <row r="184" spans="1:21" x14ac:dyDescent="0.2">
      <c r="A184" s="72" t="s">
        <v>109</v>
      </c>
      <c r="B184" s="73"/>
      <c r="C184" s="73"/>
      <c r="D184" s="73"/>
      <c r="E184" s="73"/>
      <c r="F184" s="67"/>
      <c r="G184" s="73"/>
      <c r="H184" s="73"/>
      <c r="I184" s="98">
        <f>SUM(I178:I183)</f>
        <v>0</v>
      </c>
      <c r="K184" s="2" t="s">
        <v>110</v>
      </c>
    </row>
    <row r="186" spans="1:21" x14ac:dyDescent="0.2">
      <c r="A186" s="124" t="s">
        <v>62</v>
      </c>
      <c r="B186" s="135"/>
      <c r="C186" s="135"/>
      <c r="D186" s="135"/>
      <c r="E186" s="135"/>
      <c r="F186" s="135"/>
      <c r="G186" s="135"/>
      <c r="H186" s="135"/>
      <c r="I186" s="135"/>
      <c r="J186" s="135"/>
      <c r="K186" s="135"/>
      <c r="L186" s="135"/>
      <c r="M186" s="135"/>
      <c r="N186" s="135"/>
    </row>
    <row r="187" spans="1:21" x14ac:dyDescent="0.2">
      <c r="A187" s="138"/>
      <c r="B187" s="135"/>
      <c r="C187" s="135"/>
      <c r="D187" s="135"/>
      <c r="E187" s="135"/>
      <c r="F187" s="135"/>
      <c r="G187" s="135"/>
      <c r="H187" s="135"/>
      <c r="I187" s="135"/>
      <c r="J187" s="135"/>
      <c r="K187" s="135"/>
      <c r="L187" s="135"/>
      <c r="M187" s="135"/>
      <c r="N187" s="135"/>
    </row>
    <row r="188" spans="1:21" x14ac:dyDescent="0.2">
      <c r="A188" s="138"/>
      <c r="B188" s="135"/>
      <c r="C188" s="135"/>
      <c r="D188" s="135"/>
      <c r="E188" s="135"/>
      <c r="F188" s="135"/>
      <c r="G188" s="135"/>
      <c r="H188" s="135"/>
      <c r="I188" s="135"/>
      <c r="J188" s="135"/>
      <c r="K188" s="135"/>
      <c r="L188" s="135"/>
      <c r="M188" s="135"/>
      <c r="N188" s="135"/>
    </row>
    <row r="189" spans="1:21" x14ac:dyDescent="0.2">
      <c r="A189" s="135"/>
      <c r="B189" s="135"/>
      <c r="C189" s="135"/>
      <c r="D189" s="135"/>
      <c r="E189" s="135"/>
      <c r="F189" s="135"/>
      <c r="G189" s="135"/>
      <c r="H189" s="135"/>
      <c r="I189" s="135"/>
      <c r="J189" s="135"/>
      <c r="K189" s="135"/>
      <c r="L189" s="135"/>
      <c r="M189" s="135"/>
      <c r="N189" s="135"/>
    </row>
  </sheetData>
  <sheetProtection selectLockedCells="1"/>
  <mergeCells count="179">
    <mergeCell ref="A34:E34"/>
    <mergeCell ref="A49:I49"/>
    <mergeCell ref="A37:I37"/>
    <mergeCell ref="A23:I23"/>
    <mergeCell ref="A57:I57"/>
    <mergeCell ref="A66:I66"/>
    <mergeCell ref="A76:I76"/>
    <mergeCell ref="A97:I97"/>
    <mergeCell ref="A106:I106"/>
    <mergeCell ref="A35:E35"/>
    <mergeCell ref="A48:E48"/>
    <mergeCell ref="A27:E27"/>
    <mergeCell ref="A28:E28"/>
    <mergeCell ref="A29:E29"/>
    <mergeCell ref="A36:E36"/>
    <mergeCell ref="A38:E38"/>
    <mergeCell ref="A39:E39"/>
    <mergeCell ref="A40:E40"/>
    <mergeCell ref="A41:E41"/>
    <mergeCell ref="A30:E30"/>
    <mergeCell ref="A31:E31"/>
    <mergeCell ref="A32:E32"/>
    <mergeCell ref="A33:E33"/>
    <mergeCell ref="A42:E42"/>
    <mergeCell ref="A1:I2"/>
    <mergeCell ref="A3:I3"/>
    <mergeCell ref="A5:I8"/>
    <mergeCell ref="A10:E10"/>
    <mergeCell ref="A11:E11"/>
    <mergeCell ref="G11:I11"/>
    <mergeCell ref="A25:E25"/>
    <mergeCell ref="A26:E26"/>
    <mergeCell ref="A21:E21"/>
    <mergeCell ref="A22:E22"/>
    <mergeCell ref="A24:E24"/>
    <mergeCell ref="A18:E18"/>
    <mergeCell ref="A19:E19"/>
    <mergeCell ref="A20:E20"/>
    <mergeCell ref="A12:E12"/>
    <mergeCell ref="A13:E13"/>
    <mergeCell ref="A14:E14"/>
    <mergeCell ref="A15:E15"/>
    <mergeCell ref="A16:E16"/>
    <mergeCell ref="A17:E17"/>
    <mergeCell ref="A69:E69"/>
    <mergeCell ref="A70:E70"/>
    <mergeCell ref="A60:E60"/>
    <mergeCell ref="A61:E61"/>
    <mergeCell ref="A62:E62"/>
    <mergeCell ref="A63:E63"/>
    <mergeCell ref="A64:E64"/>
    <mergeCell ref="A65:E65"/>
    <mergeCell ref="A45:E45"/>
    <mergeCell ref="A46:E46"/>
    <mergeCell ref="A47:E47"/>
    <mergeCell ref="A43:E43"/>
    <mergeCell ref="A44:E44"/>
    <mergeCell ref="A78:E78"/>
    <mergeCell ref="A79:E79"/>
    <mergeCell ref="A80:E80"/>
    <mergeCell ref="A81:E81"/>
    <mergeCell ref="A82:E82"/>
    <mergeCell ref="A72:E72"/>
    <mergeCell ref="A73:E73"/>
    <mergeCell ref="A74:E74"/>
    <mergeCell ref="A75:E75"/>
    <mergeCell ref="A77:E77"/>
    <mergeCell ref="A54:E54"/>
    <mergeCell ref="A55:E55"/>
    <mergeCell ref="A56:E56"/>
    <mergeCell ref="A58:E58"/>
    <mergeCell ref="A59:E59"/>
    <mergeCell ref="A71:E71"/>
    <mergeCell ref="A50:E50"/>
    <mergeCell ref="A51:E51"/>
    <mergeCell ref="A52:E52"/>
    <mergeCell ref="A53:E53"/>
    <mergeCell ref="A67:E67"/>
    <mergeCell ref="A68:E68"/>
    <mergeCell ref="A90:E90"/>
    <mergeCell ref="A91:E91"/>
    <mergeCell ref="A92:E92"/>
    <mergeCell ref="A93:E93"/>
    <mergeCell ref="A94:E94"/>
    <mergeCell ref="A83:E83"/>
    <mergeCell ref="A84:E84"/>
    <mergeCell ref="A85:E85"/>
    <mergeCell ref="A86:E86"/>
    <mergeCell ref="A87:E87"/>
    <mergeCell ref="A88:E88"/>
    <mergeCell ref="A101:E101"/>
    <mergeCell ref="A102:E102"/>
    <mergeCell ref="A103:E103"/>
    <mergeCell ref="A104:E104"/>
    <mergeCell ref="A105:E105"/>
    <mergeCell ref="A107:E107"/>
    <mergeCell ref="A95:E95"/>
    <mergeCell ref="A96:E96"/>
    <mergeCell ref="A98:E98"/>
    <mergeCell ref="A99:E99"/>
    <mergeCell ref="A100:E100"/>
    <mergeCell ref="A114:E114"/>
    <mergeCell ref="A115:E115"/>
    <mergeCell ref="A116:E116"/>
    <mergeCell ref="A117:E117"/>
    <mergeCell ref="A118:E118"/>
    <mergeCell ref="A108:E108"/>
    <mergeCell ref="A109:E109"/>
    <mergeCell ref="A110:E110"/>
    <mergeCell ref="A111:E111"/>
    <mergeCell ref="A112:E112"/>
    <mergeCell ref="A113:I113"/>
    <mergeCell ref="A119:E119"/>
    <mergeCell ref="A120:E120"/>
    <mergeCell ref="A121:E121"/>
    <mergeCell ref="A122:E122"/>
    <mergeCell ref="A123:E123"/>
    <mergeCell ref="A127:E127"/>
    <mergeCell ref="A124:I124"/>
    <mergeCell ref="A139:E139"/>
    <mergeCell ref="A141:E141"/>
    <mergeCell ref="A142:B142"/>
    <mergeCell ref="C142:D142"/>
    <mergeCell ref="K142:P142"/>
    <mergeCell ref="A143:D143"/>
    <mergeCell ref="A140:I140"/>
    <mergeCell ref="A186:N189"/>
    <mergeCell ref="A161:E161"/>
    <mergeCell ref="A163:E163"/>
    <mergeCell ref="A165:E165"/>
    <mergeCell ref="A167:F167"/>
    <mergeCell ref="A159:I159"/>
    <mergeCell ref="A160:E160"/>
    <mergeCell ref="A182:E182"/>
    <mergeCell ref="A183:E183"/>
    <mergeCell ref="A173:C173"/>
    <mergeCell ref="A174:E174"/>
    <mergeCell ref="A175:E175"/>
    <mergeCell ref="A176:E176"/>
    <mergeCell ref="A177:E177"/>
    <mergeCell ref="A178:E178"/>
    <mergeCell ref="A179:E179"/>
    <mergeCell ref="A180:E180"/>
    <mergeCell ref="A181:E181"/>
    <mergeCell ref="A171:H171"/>
    <mergeCell ref="K171:P171"/>
    <mergeCell ref="A154:E154"/>
    <mergeCell ref="A156:E156"/>
    <mergeCell ref="G156:I156"/>
    <mergeCell ref="A157:I157"/>
    <mergeCell ref="A158:C158"/>
    <mergeCell ref="A152:I152"/>
    <mergeCell ref="K152:L153"/>
    <mergeCell ref="N152:O153"/>
    <mergeCell ref="A153:E153"/>
    <mergeCell ref="K78:O83"/>
    <mergeCell ref="K84:O85"/>
    <mergeCell ref="K99:O105"/>
    <mergeCell ref="K115:O119"/>
    <mergeCell ref="K51:O55"/>
    <mergeCell ref="K39:O48"/>
    <mergeCell ref="K68:O76"/>
    <mergeCell ref="K168:O169"/>
    <mergeCell ref="K143:P143"/>
    <mergeCell ref="K126:O127"/>
    <mergeCell ref="K128:L128"/>
    <mergeCell ref="N128:O128"/>
    <mergeCell ref="A148:E148"/>
    <mergeCell ref="A150:E150"/>
    <mergeCell ref="A151:E151"/>
    <mergeCell ref="G151:I151"/>
    <mergeCell ref="K151:P151"/>
    <mergeCell ref="A144:B144"/>
    <mergeCell ref="C144:E144"/>
    <mergeCell ref="A145:B145"/>
    <mergeCell ref="C145:E145"/>
    <mergeCell ref="A146:E146"/>
    <mergeCell ref="K144:R144"/>
    <mergeCell ref="A147:I147"/>
  </mergeCells>
  <conditionalFormatting sqref="E142">
    <cfRule type="cellIs" dxfId="6" priority="7" stopIfTrue="1" operator="lessThan">
      <formula>0.0765</formula>
    </cfRule>
    <cfRule type="cellIs" dxfId="5" priority="8" stopIfTrue="1" operator="greaterThan">
      <formula>0.0765</formula>
    </cfRule>
    <cfRule type="cellIs" dxfId="4" priority="9" stopIfTrue="1" operator="equal">
      <formula>0.0765</formula>
    </cfRule>
  </conditionalFormatting>
  <conditionalFormatting sqref="G39">
    <cfRule type="cellIs" dxfId="3" priority="3" stopIfTrue="1" operator="greaterThan">
      <formula>2500</formula>
    </cfRule>
  </conditionalFormatting>
  <conditionalFormatting sqref="H167">
    <cfRule type="cellIs" dxfId="2" priority="5" stopIfTrue="1" operator="lessThan">
      <formula>0.24</formula>
    </cfRule>
  </conditionalFormatting>
  <conditionalFormatting sqref="I171">
    <cfRule type="cellIs" dxfId="1" priority="6" stopIfTrue="1" operator="greaterThan">
      <formula>23000</formula>
    </cfRule>
  </conditionalFormatting>
  <conditionalFormatting sqref="I184">
    <cfRule type="expression" dxfId="0" priority="1">
      <formula>I184&lt;&gt;H165</formula>
    </cfRule>
  </conditionalFormatting>
  <dataValidations count="2">
    <dataValidation type="list" allowBlank="1" showInputMessage="1" showErrorMessage="1" sqref="G175:G183" xr:uid="{419A909D-2D92-40E4-BE4D-FE7F0D287D03}">
      <formula1>$T$175:$T$176</formula1>
    </dataValidation>
    <dataValidation type="list" allowBlank="1" showInputMessage="1" showErrorMessage="1" sqref="H175:H183" xr:uid="{3F0F521B-7021-4B5E-89FB-EBAFB504BBAE}">
      <formula1>$U$175:$U$177</formula1>
    </dataValidation>
  </dataValidation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9EFA4-94DE-4AC8-813D-2E9628925FBC}">
  <dimension ref="A1:C14"/>
  <sheetViews>
    <sheetView tabSelected="1" workbookViewId="0">
      <selection sqref="A1:C6"/>
    </sheetView>
  </sheetViews>
  <sheetFormatPr defaultRowHeight="12.75" x14ac:dyDescent="0.2"/>
  <cols>
    <col min="1" max="1" width="30.5703125" customWidth="1"/>
    <col min="2" max="2" width="29.28515625" customWidth="1"/>
    <col min="3" max="3" width="24.140625" customWidth="1"/>
    <col min="4" max="6" width="30.5703125" customWidth="1"/>
  </cols>
  <sheetData>
    <row r="1" spans="1:3" ht="30" customHeight="1" x14ac:dyDescent="0.35">
      <c r="A1" s="167" t="s">
        <v>130</v>
      </c>
      <c r="B1" s="167"/>
    </row>
    <row r="2" spans="1:3" ht="30" customHeight="1" x14ac:dyDescent="0.2">
      <c r="A2" s="191" t="s">
        <v>139</v>
      </c>
      <c r="B2" s="191"/>
    </row>
    <row r="3" spans="1:3" ht="30" customHeight="1" x14ac:dyDescent="0.2">
      <c r="A3" s="102" t="s">
        <v>131</v>
      </c>
      <c r="B3" s="3"/>
    </row>
    <row r="4" spans="1:3" ht="30" customHeight="1" x14ac:dyDescent="0.25">
      <c r="A4" s="103">
        <v>70</v>
      </c>
      <c r="B4" s="105">
        <f>PRODUCT(A4,16.8)</f>
        <v>1176</v>
      </c>
    </row>
    <row r="5" spans="1:3" ht="30" customHeight="1" x14ac:dyDescent="0.2"/>
    <row r="6" spans="1:3" ht="30" customHeight="1" x14ac:dyDescent="0.35">
      <c r="A6" s="168" t="s">
        <v>132</v>
      </c>
      <c r="B6" s="168"/>
      <c r="C6" s="104">
        <f>SUM(B4,400)</f>
        <v>1576</v>
      </c>
    </row>
    <row r="7" spans="1:3" ht="20.100000000000001" customHeight="1" x14ac:dyDescent="0.2"/>
    <row r="8" spans="1:3" ht="20.100000000000001" customHeight="1" x14ac:dyDescent="0.2"/>
    <row r="9" spans="1:3" ht="20.100000000000001" customHeight="1" x14ac:dyDescent="0.2"/>
    <row r="10" spans="1:3" ht="20.100000000000001" customHeight="1" x14ac:dyDescent="0.2"/>
    <row r="11" spans="1:3" ht="20.100000000000001" customHeight="1" x14ac:dyDescent="0.2"/>
    <row r="12" spans="1:3" ht="20.100000000000001" customHeight="1" x14ac:dyDescent="0.2"/>
    <row r="13" spans="1:3" ht="20.100000000000001" customHeight="1" x14ac:dyDescent="0.2"/>
    <row r="14" spans="1:3" ht="20.100000000000001" customHeight="1" x14ac:dyDescent="0.2"/>
  </sheetData>
  <mergeCells count="3">
    <mergeCell ref="A1:B1"/>
    <mergeCell ref="A6:B6"/>
    <mergeCell ref="A2:B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144F2-2B8B-4BD0-B2E6-915FD8F862DF}">
  <sheetPr>
    <pageSetUpPr fitToPage="1"/>
  </sheetPr>
  <dimension ref="A1:G48"/>
  <sheetViews>
    <sheetView workbookViewId="0">
      <selection activeCell="E8" sqref="E8"/>
    </sheetView>
  </sheetViews>
  <sheetFormatPr defaultColWidth="9.140625" defaultRowHeight="12.75" x14ac:dyDescent="0.2"/>
  <cols>
    <col min="1" max="1" width="63" style="22" customWidth="1"/>
    <col min="2" max="2" width="14" style="23" customWidth="1"/>
    <col min="3" max="3" width="15.140625" style="22" customWidth="1"/>
    <col min="4" max="4" width="15.28515625" style="22" bestFit="1" customWidth="1"/>
    <col min="5" max="5" width="28.85546875" style="22" customWidth="1"/>
    <col min="6" max="6" width="18.140625" style="22" customWidth="1"/>
    <col min="7" max="16384" width="9.140625" style="22"/>
  </cols>
  <sheetData>
    <row r="1" spans="1:7" ht="65.25" customHeight="1" x14ac:dyDescent="0.4">
      <c r="A1" s="178"/>
      <c r="B1" s="178"/>
      <c r="C1" s="178"/>
      <c r="D1" s="178"/>
      <c r="E1" s="178"/>
    </row>
    <row r="2" spans="1:7" ht="13.5" thickBot="1" x14ac:dyDescent="0.25"/>
    <row r="3" spans="1:7" ht="13.5" thickBot="1" x14ac:dyDescent="0.25">
      <c r="A3" s="179" t="s">
        <v>65</v>
      </c>
      <c r="B3" s="180"/>
      <c r="C3" s="180"/>
      <c r="D3" s="180"/>
      <c r="E3" s="181"/>
    </row>
    <row r="4" spans="1:7" ht="13.5" thickBot="1" x14ac:dyDescent="0.25"/>
    <row r="5" spans="1:7" ht="13.5" thickTop="1" x14ac:dyDescent="0.2">
      <c r="A5" s="63" t="s">
        <v>78</v>
      </c>
      <c r="B5" s="62"/>
      <c r="C5" s="61"/>
      <c r="D5" s="61"/>
      <c r="E5" s="60"/>
    </row>
    <row r="6" spans="1:7" x14ac:dyDescent="0.2">
      <c r="A6" s="58" t="s">
        <v>79</v>
      </c>
      <c r="E6" s="26"/>
    </row>
    <row r="7" spans="1:7" x14ac:dyDescent="0.2">
      <c r="A7" s="59" t="s">
        <v>80</v>
      </c>
      <c r="E7" s="26"/>
    </row>
    <row r="8" spans="1:7" x14ac:dyDescent="0.2">
      <c r="A8" s="59" t="s">
        <v>122</v>
      </c>
      <c r="E8" s="26"/>
    </row>
    <row r="9" spans="1:7" x14ac:dyDescent="0.2">
      <c r="A9" s="59" t="s">
        <v>121</v>
      </c>
      <c r="E9" s="26"/>
    </row>
    <row r="10" spans="1:7" ht="6" customHeight="1" x14ac:dyDescent="0.2">
      <c r="A10" s="59"/>
      <c r="E10" s="26"/>
    </row>
    <row r="11" spans="1:7" x14ac:dyDescent="0.2">
      <c r="A11" s="58" t="s">
        <v>81</v>
      </c>
      <c r="E11" s="26"/>
    </row>
    <row r="12" spans="1:7" ht="6" customHeight="1" x14ac:dyDescent="0.2">
      <c r="A12" s="58"/>
      <c r="E12" s="26"/>
    </row>
    <row r="13" spans="1:7" ht="27.95" customHeight="1" x14ac:dyDescent="0.2">
      <c r="A13" s="182" t="s">
        <v>82</v>
      </c>
      <c r="B13" s="183"/>
      <c r="C13" s="183"/>
      <c r="D13" s="183"/>
      <c r="E13" s="184"/>
    </row>
    <row r="14" spans="1:7" ht="12.75" customHeight="1" x14ac:dyDescent="0.2">
      <c r="A14" s="185" t="s">
        <v>67</v>
      </c>
      <c r="B14" s="186"/>
      <c r="C14" s="186"/>
      <c r="D14" s="57"/>
      <c r="E14" s="56"/>
      <c r="F14" s="51"/>
      <c r="G14" s="22" t="s">
        <v>34</v>
      </c>
    </row>
    <row r="15" spans="1:7" ht="12.75" customHeight="1" x14ac:dyDescent="0.2">
      <c r="A15" s="187" t="s">
        <v>83</v>
      </c>
      <c r="B15" s="188"/>
      <c r="C15" s="188"/>
      <c r="D15" s="57"/>
      <c r="E15" s="56"/>
      <c r="F15" s="51"/>
    </row>
    <row r="16" spans="1:7" ht="27.95" customHeight="1" x14ac:dyDescent="0.2">
      <c r="A16" s="189" t="s">
        <v>84</v>
      </c>
      <c r="B16" s="190"/>
      <c r="C16" s="190"/>
      <c r="D16" s="57"/>
      <c r="E16" s="56"/>
      <c r="F16" s="51"/>
    </row>
    <row r="17" spans="1:6" ht="6" customHeight="1" thickBot="1" x14ac:dyDescent="0.25">
      <c r="A17" s="55"/>
      <c r="B17" s="54"/>
      <c r="C17" s="54"/>
      <c r="D17" s="53"/>
      <c r="E17" s="52"/>
      <c r="F17" s="51"/>
    </row>
    <row r="18" spans="1:6" ht="13.5" thickBot="1" x14ac:dyDescent="0.25">
      <c r="B18" s="24"/>
    </row>
    <row r="19" spans="1:6" ht="13.5" thickTop="1" x14ac:dyDescent="0.2">
      <c r="A19" s="39" t="s">
        <v>85</v>
      </c>
      <c r="B19" s="38"/>
      <c r="C19" s="37"/>
      <c r="D19" s="37"/>
      <c r="E19" s="36"/>
    </row>
    <row r="20" spans="1:6" x14ac:dyDescent="0.2">
      <c r="A20" s="44"/>
      <c r="B20" s="43" t="s">
        <v>9</v>
      </c>
      <c r="C20" s="32" t="s">
        <v>10</v>
      </c>
      <c r="E20" s="26"/>
    </row>
    <row r="21" spans="1:6" x14ac:dyDescent="0.2">
      <c r="A21" s="41" t="s">
        <v>68</v>
      </c>
      <c r="B21" s="50"/>
      <c r="C21" s="12"/>
      <c r="E21" s="26"/>
    </row>
    <row r="22" spans="1:6" x14ac:dyDescent="0.2">
      <c r="A22" s="41" t="s">
        <v>69</v>
      </c>
      <c r="B22" s="12"/>
      <c r="C22" s="12"/>
      <c r="D22" s="23"/>
      <c r="E22" s="26"/>
    </row>
    <row r="23" spans="1:6" x14ac:dyDescent="0.2">
      <c r="A23" s="42" t="s">
        <v>86</v>
      </c>
      <c r="B23" s="30">
        <f>((B21+B22)*0.0526)</f>
        <v>0</v>
      </c>
      <c r="C23" s="29">
        <f>SUM(B21:C22)*0.1</f>
        <v>0</v>
      </c>
      <c r="E23" s="26"/>
    </row>
    <row r="24" spans="1:6" ht="13.5" thickBot="1" x14ac:dyDescent="0.25">
      <c r="A24" s="49" t="s">
        <v>70</v>
      </c>
      <c r="B24" s="48">
        <f>SUM(B21:B23)</f>
        <v>0</v>
      </c>
      <c r="C24" s="48">
        <f>SUM(C21:C23)</f>
        <v>0</v>
      </c>
      <c r="D24" s="47"/>
      <c r="E24" s="46"/>
    </row>
    <row r="25" spans="1:6" ht="13.5" thickTop="1" x14ac:dyDescent="0.2">
      <c r="A25" s="40"/>
      <c r="C25" s="23"/>
    </row>
    <row r="26" spans="1:6" ht="13.5" thickBot="1" x14ac:dyDescent="0.25">
      <c r="A26" s="40"/>
      <c r="C26" s="23"/>
    </row>
    <row r="27" spans="1:6" ht="13.5" thickTop="1" x14ac:dyDescent="0.2">
      <c r="A27" s="39" t="s">
        <v>87</v>
      </c>
      <c r="B27" s="38"/>
      <c r="C27" s="37"/>
      <c r="D27" s="37"/>
      <c r="E27" s="36"/>
    </row>
    <row r="28" spans="1:6" x14ac:dyDescent="0.2">
      <c r="A28" s="45" t="s">
        <v>71</v>
      </c>
      <c r="B28" s="11"/>
      <c r="E28" s="26"/>
    </row>
    <row r="29" spans="1:6" x14ac:dyDescent="0.2">
      <c r="A29" s="44"/>
      <c r="B29" s="43" t="s">
        <v>9</v>
      </c>
      <c r="C29" s="32" t="s">
        <v>10</v>
      </c>
      <c r="E29" s="26"/>
    </row>
    <row r="30" spans="1:6" x14ac:dyDescent="0.2">
      <c r="A30" s="41" t="s">
        <v>68</v>
      </c>
      <c r="B30" s="12"/>
      <c r="C30" s="12"/>
      <c r="E30" s="26"/>
    </row>
    <row r="31" spans="1:6" x14ac:dyDescent="0.2">
      <c r="A31" s="41" t="s">
        <v>69</v>
      </c>
      <c r="B31" s="12"/>
      <c r="C31" s="12"/>
      <c r="E31" s="26"/>
    </row>
    <row r="32" spans="1:6" x14ac:dyDescent="0.2">
      <c r="A32" s="42" t="s">
        <v>89</v>
      </c>
      <c r="B32" s="30">
        <f>((B30+B31)*0.0526)</f>
        <v>0</v>
      </c>
      <c r="C32" s="29">
        <f>(SUM(B30:C31)*B28)-B32</f>
        <v>0</v>
      </c>
      <c r="E32" s="26"/>
    </row>
    <row r="33" spans="1:5" x14ac:dyDescent="0.2">
      <c r="A33" s="41" t="s">
        <v>70</v>
      </c>
      <c r="B33" s="27">
        <f>SUM(B30:B32)</f>
        <v>0</v>
      </c>
      <c r="C33" s="27">
        <f>SUM(C30:C32)</f>
        <v>0</v>
      </c>
      <c r="E33" s="26"/>
    </row>
    <row r="34" spans="1:5" ht="12.75" customHeight="1" x14ac:dyDescent="0.2">
      <c r="A34" s="169" t="s">
        <v>120</v>
      </c>
      <c r="B34" s="170"/>
      <c r="C34" s="170"/>
      <c r="D34" s="170"/>
      <c r="E34" s="171"/>
    </row>
    <row r="35" spans="1:5" ht="13.5" thickBot="1" x14ac:dyDescent="0.25">
      <c r="A35" s="172"/>
      <c r="B35" s="173"/>
      <c r="C35" s="173"/>
      <c r="D35" s="173"/>
      <c r="E35" s="174"/>
    </row>
    <row r="36" spans="1:5" ht="13.5" thickTop="1" x14ac:dyDescent="0.2">
      <c r="C36" s="23"/>
    </row>
    <row r="37" spans="1:5" ht="13.5" thickBot="1" x14ac:dyDescent="0.25">
      <c r="A37" s="40"/>
      <c r="C37" s="23"/>
    </row>
    <row r="38" spans="1:5" ht="13.5" thickTop="1" x14ac:dyDescent="0.2">
      <c r="A38" s="39" t="s">
        <v>88</v>
      </c>
      <c r="B38" s="38"/>
      <c r="C38" s="37"/>
      <c r="D38" s="37"/>
      <c r="E38" s="36"/>
    </row>
    <row r="39" spans="1:5" x14ac:dyDescent="0.2">
      <c r="A39" s="35" t="s">
        <v>71</v>
      </c>
      <c r="B39" s="11"/>
      <c r="E39" s="26"/>
    </row>
    <row r="40" spans="1:5" x14ac:dyDescent="0.2">
      <c r="A40" s="34"/>
      <c r="B40" s="33" t="s">
        <v>9</v>
      </c>
      <c r="C40" s="32" t="s">
        <v>10</v>
      </c>
      <c r="E40" s="26"/>
    </row>
    <row r="41" spans="1:5" x14ac:dyDescent="0.2">
      <c r="A41" s="28" t="s">
        <v>90</v>
      </c>
      <c r="B41" s="12"/>
      <c r="C41" s="12"/>
      <c r="E41" s="26"/>
    </row>
    <row r="42" spans="1:5" x14ac:dyDescent="0.2">
      <c r="A42" s="28" t="s">
        <v>91</v>
      </c>
      <c r="B42" s="12"/>
      <c r="C42" s="12"/>
      <c r="E42" s="26"/>
    </row>
    <row r="43" spans="1:5" x14ac:dyDescent="0.2">
      <c r="A43" s="28" t="s">
        <v>69</v>
      </c>
      <c r="B43" s="12"/>
      <c r="C43" s="12"/>
      <c r="E43" s="26"/>
    </row>
    <row r="44" spans="1:5" x14ac:dyDescent="0.2">
      <c r="A44" s="31" t="s">
        <v>89</v>
      </c>
      <c r="B44" s="30">
        <f>((B41+B42+B43)*0.0526)</f>
        <v>0</v>
      </c>
      <c r="C44" s="29">
        <f>((B41+C41)*B39)-(B44)</f>
        <v>0</v>
      </c>
      <c r="E44" s="26"/>
    </row>
    <row r="45" spans="1:5" x14ac:dyDescent="0.2">
      <c r="A45" s="28" t="s">
        <v>70</v>
      </c>
      <c r="B45" s="27">
        <f>SUM(B41:B44)</f>
        <v>0</v>
      </c>
      <c r="C45" s="27">
        <f>SUM(C41:C44)</f>
        <v>0</v>
      </c>
      <c r="E45" s="26"/>
    </row>
    <row r="46" spans="1:5" ht="28.9" customHeight="1" thickBot="1" x14ac:dyDescent="0.25">
      <c r="A46" s="175" t="s">
        <v>119</v>
      </c>
      <c r="B46" s="176"/>
      <c r="C46" s="176"/>
      <c r="D46" s="176"/>
      <c r="E46" s="177"/>
    </row>
    <row r="47" spans="1:5" ht="13.5" thickTop="1" x14ac:dyDescent="0.2">
      <c r="A47" s="24"/>
      <c r="B47" s="25"/>
      <c r="C47" s="25"/>
      <c r="D47" s="24"/>
      <c r="E47" s="24"/>
    </row>
    <row r="48" spans="1:5" x14ac:dyDescent="0.2">
      <c r="C48" s="23"/>
    </row>
  </sheetData>
  <sheetProtection selectLockedCells="1"/>
  <mergeCells count="8">
    <mergeCell ref="A34:E35"/>
    <mergeCell ref="A46:E46"/>
    <mergeCell ref="A1:E1"/>
    <mergeCell ref="A3:E3"/>
    <mergeCell ref="A13:E13"/>
    <mergeCell ref="A14:C14"/>
    <mergeCell ref="A15:C15"/>
    <mergeCell ref="A16:C16"/>
  </mergeCells>
  <pageMargins left="0.75" right="0.75" top="1" bottom="1" header="0.5" footer="0.5"/>
  <pageSetup scale="6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vt:lpstr>
      <vt:lpstr>OnCorps Calculation</vt:lpstr>
      <vt:lpstr>Admin. Cost Calculator (2)</vt:lpstr>
    </vt:vector>
  </TitlesOfParts>
  <Company>OneStar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Templates</dc:title>
  <dc:subject>AmeriCorps*Texas 2009-2012</dc:subject>
  <dc:creator>Jerry Bertrand</dc:creator>
  <cp:lastModifiedBy>Trawick, Megan M</cp:lastModifiedBy>
  <cp:lastPrinted>2017-11-20T20:30:41Z</cp:lastPrinted>
  <dcterms:created xsi:type="dcterms:W3CDTF">2003-01-30T19:24:44Z</dcterms:created>
  <dcterms:modified xsi:type="dcterms:W3CDTF">2023-10-24T19:21:28Z</dcterms:modified>
</cp:coreProperties>
</file>